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d.docs.live.net/ad2c45ae67e4fb21/Projekty ARM/^NBRAVE/BRAVE - rekomendacje/Nowy Ład Brave/Formularze zgłoszeniowe/"/>
    </mc:Choice>
  </mc:AlternateContent>
  <xr:revisionPtr revIDLastSave="264" documentId="8_{7FA01429-FA85-48AE-8395-339563272009}" xr6:coauthVersionLast="47" xr6:coauthVersionMax="47" xr10:uidLastSave="{33A19F59-16A2-4A86-8F73-E872FB685E6C}"/>
  <bookViews>
    <workbookView xWindow="-120" yWindow="-16320" windowWidth="29040" windowHeight="15840" firstSheet="2" activeTab="9" xr2:uid="{00000000-000D-0000-FFFF-FFFF00000000}"/>
  </bookViews>
  <sheets>
    <sheet name="SME status" sheetId="13" r:id="rId1"/>
    <sheet name="Initial data" sheetId="2" r:id="rId2"/>
    <sheet name="Project description" sheetId="3" r:id="rId3"/>
    <sheet name="Team" sheetId="15" r:id="rId4"/>
    <sheet name="Business model" sheetId="16" r:id="rId5"/>
    <sheet name="Statements" sheetId="21" r:id="rId6"/>
    <sheet name="Forecast of revenus and costs" sheetId="17" r:id="rId7"/>
    <sheet name="Fixed assets" sheetId="18" r:id="rId8"/>
    <sheet name="Additional notes" sheetId="19" r:id="rId9"/>
    <sheet name="Summary" sheetId="20" r:id="rId10"/>
  </sheets>
  <externalReferences>
    <externalReference r:id="rId11"/>
  </externalReferenc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2" roundtripDataSignature="AMtx7mg9yxl0yPp4SC7HtWx5VXNojib3xA=="/>
    </ext>
  </extLst>
</workbook>
</file>

<file path=xl/calcChain.xml><?xml version="1.0" encoding="utf-8"?>
<calcChain xmlns="http://schemas.openxmlformats.org/spreadsheetml/2006/main">
  <c r="B5" i="21" l="1"/>
  <c r="J4" i="21"/>
  <c r="I4" i="21"/>
  <c r="A4" i="21"/>
  <c r="A1" i="21"/>
  <c r="BI69" i="17"/>
  <c r="BH69" i="17"/>
  <c r="BG69" i="17"/>
  <c r="BF69" i="17"/>
  <c r="BE69" i="17"/>
  <c r="BD69" i="17"/>
  <c r="BC69" i="17"/>
  <c r="BB69" i="17"/>
  <c r="BA69" i="17"/>
  <c r="AZ69" i="17"/>
  <c r="AY69" i="17"/>
  <c r="AX69" i="17"/>
  <c r="AW69" i="17"/>
  <c r="AV69" i="17"/>
  <c r="AU69" i="17"/>
  <c r="AT69" i="17"/>
  <c r="AS69" i="17"/>
  <c r="AR69" i="17"/>
  <c r="AQ69" i="17"/>
  <c r="AP69" i="17"/>
  <c r="AO69" i="17"/>
  <c r="AN69" i="17"/>
  <c r="AM69" i="17"/>
  <c r="AL69" i="17"/>
  <c r="AK69" i="17"/>
  <c r="AJ69" i="17"/>
  <c r="AI69" i="17"/>
  <c r="AH69" i="17"/>
  <c r="AG69" i="17"/>
  <c r="AF69" i="17"/>
  <c r="AE69" i="17"/>
  <c r="AD69" i="17"/>
  <c r="AC69" i="17"/>
  <c r="AB69" i="17"/>
  <c r="AA69" i="17"/>
  <c r="Z69" i="17"/>
  <c r="Y69" i="17"/>
  <c r="X69" i="17"/>
  <c r="W69" i="17"/>
  <c r="V69" i="17"/>
  <c r="U69" i="17"/>
  <c r="T69" i="17"/>
  <c r="S69" i="17"/>
  <c r="R69" i="17"/>
  <c r="Q69" i="17"/>
  <c r="P69" i="17"/>
  <c r="O69" i="17"/>
  <c r="N69" i="17"/>
  <c r="M69" i="17"/>
  <c r="L69" i="17"/>
  <c r="K69" i="17"/>
  <c r="J69" i="17"/>
  <c r="I69" i="17"/>
  <c r="H69" i="17"/>
  <c r="G69" i="17"/>
  <c r="F69" i="17"/>
  <c r="E69" i="17"/>
  <c r="D69" i="17"/>
  <c r="C69" i="17"/>
  <c r="B69" i="17"/>
  <c r="BI60" i="17"/>
  <c r="BH60" i="17"/>
  <c r="BG60" i="17"/>
  <c r="BF60" i="17"/>
  <c r="BE60" i="17"/>
  <c r="BD60" i="17"/>
  <c r="BC60" i="17"/>
  <c r="BB60" i="17"/>
  <c r="BA60" i="17"/>
  <c r="AZ60" i="17"/>
  <c r="AY60" i="17"/>
  <c r="AX60" i="17"/>
  <c r="AW60" i="17"/>
  <c r="AV60" i="17"/>
  <c r="AU60" i="17"/>
  <c r="AT60" i="17"/>
  <c r="AS60" i="17"/>
  <c r="AR60" i="17"/>
  <c r="AQ60" i="17"/>
  <c r="AP60" i="17"/>
  <c r="AO60" i="17"/>
  <c r="AN60" i="17"/>
  <c r="AM60" i="17"/>
  <c r="AL60" i="17"/>
  <c r="AK60" i="17"/>
  <c r="AJ60" i="17"/>
  <c r="AI60" i="17"/>
  <c r="AH60" i="17"/>
  <c r="AG60" i="17"/>
  <c r="AF60" i="17"/>
  <c r="AE60" i="17"/>
  <c r="AD60" i="17"/>
  <c r="AC60" i="17"/>
  <c r="AB60" i="17"/>
  <c r="AA60" i="17"/>
  <c r="Z60" i="17"/>
  <c r="Y60" i="17"/>
  <c r="X60" i="17"/>
  <c r="W60" i="17"/>
  <c r="V60" i="17"/>
  <c r="U60" i="17"/>
  <c r="T60" i="17"/>
  <c r="S60" i="17"/>
  <c r="R60" i="17"/>
  <c r="Q60" i="17"/>
  <c r="P60" i="17"/>
  <c r="O60" i="17"/>
  <c r="N60" i="17"/>
  <c r="M60" i="17"/>
  <c r="L60" i="17"/>
  <c r="K60" i="17"/>
  <c r="J60" i="17"/>
  <c r="I60" i="17"/>
  <c r="H60" i="17"/>
  <c r="G60" i="17"/>
  <c r="F60" i="17"/>
  <c r="E60" i="17"/>
  <c r="D60" i="17"/>
  <c r="C60" i="17"/>
  <c r="B60" i="17"/>
  <c r="BH56" i="17"/>
  <c r="BG56" i="17"/>
  <c r="BE56" i="17"/>
  <c r="BB56" i="17"/>
  <c r="AZ56" i="17"/>
  <c r="AY56" i="17"/>
  <c r="AW56" i="17"/>
  <c r="AT56" i="17"/>
  <c r="AR56" i="17"/>
  <c r="AQ56" i="17"/>
  <c r="AO56" i="17"/>
  <c r="AL56" i="17"/>
  <c r="AJ56" i="17"/>
  <c r="AI56" i="17"/>
  <c r="AG56" i="17"/>
  <c r="AD56" i="17"/>
  <c r="AB56" i="17"/>
  <c r="AA56" i="17"/>
  <c r="Y56" i="17"/>
  <c r="V56" i="17"/>
  <c r="T56" i="17"/>
  <c r="S56" i="17"/>
  <c r="Q56" i="17"/>
  <c r="N56" i="17"/>
  <c r="L56" i="17"/>
  <c r="K56" i="17"/>
  <c r="I56" i="17"/>
  <c r="F56" i="17"/>
  <c r="D56" i="17"/>
  <c r="C56" i="17"/>
  <c r="BI43" i="17"/>
  <c r="BI56" i="17" s="1"/>
  <c r="BI10" i="17" s="1"/>
  <c r="BI4" i="20" s="1"/>
  <c r="BH43" i="17"/>
  <c r="BG43" i="17"/>
  <c r="BF43" i="17"/>
  <c r="BF56" i="17" s="1"/>
  <c r="BF10" i="17" s="1"/>
  <c r="BE43" i="17"/>
  <c r="BD43" i="17"/>
  <c r="BD56" i="17" s="1"/>
  <c r="BD10" i="17" s="1"/>
  <c r="BD4" i="20" s="1"/>
  <c r="BC43" i="17"/>
  <c r="BC56" i="17" s="1"/>
  <c r="BC10" i="17" s="1"/>
  <c r="BC4" i="20" s="1"/>
  <c r="BB43" i="17"/>
  <c r="BA43" i="17"/>
  <c r="BA56" i="17" s="1"/>
  <c r="BA10" i="17" s="1"/>
  <c r="BA4" i="20" s="1"/>
  <c r="AZ43" i="17"/>
  <c r="AY43" i="17"/>
  <c r="AX43" i="17"/>
  <c r="AX56" i="17" s="1"/>
  <c r="AX10" i="17" s="1"/>
  <c r="AW43" i="17"/>
  <c r="AV43" i="17"/>
  <c r="AV56" i="17" s="1"/>
  <c r="AV10" i="17" s="1"/>
  <c r="AV4" i="20" s="1"/>
  <c r="AU43" i="17"/>
  <c r="AU56" i="17" s="1"/>
  <c r="AU10" i="17" s="1"/>
  <c r="AU4" i="20" s="1"/>
  <c r="AT43" i="17"/>
  <c r="AS43" i="17"/>
  <c r="AS56" i="17" s="1"/>
  <c r="AS10" i="17" s="1"/>
  <c r="AS4" i="20" s="1"/>
  <c r="AR43" i="17"/>
  <c r="AQ43" i="17"/>
  <c r="AP43" i="17"/>
  <c r="AP56" i="17" s="1"/>
  <c r="AP10" i="17" s="1"/>
  <c r="AO43" i="17"/>
  <c r="AN43" i="17"/>
  <c r="AN56" i="17" s="1"/>
  <c r="AN10" i="17" s="1"/>
  <c r="AN4" i="20" s="1"/>
  <c r="AM43" i="17"/>
  <c r="AM56" i="17" s="1"/>
  <c r="AM10" i="17" s="1"/>
  <c r="AM4" i="20" s="1"/>
  <c r="AL43" i="17"/>
  <c r="AK43" i="17"/>
  <c r="AK56" i="17" s="1"/>
  <c r="AK10" i="17" s="1"/>
  <c r="AK4" i="20" s="1"/>
  <c r="AJ43" i="17"/>
  <c r="AI43" i="17"/>
  <c r="AH43" i="17"/>
  <c r="AH56" i="17" s="1"/>
  <c r="AH10" i="17" s="1"/>
  <c r="AG43" i="17"/>
  <c r="AF43" i="17"/>
  <c r="AF56" i="17" s="1"/>
  <c r="AF10" i="17" s="1"/>
  <c r="AF4" i="20" s="1"/>
  <c r="AE43" i="17"/>
  <c r="AE56" i="17" s="1"/>
  <c r="AE10" i="17" s="1"/>
  <c r="AE4" i="20" s="1"/>
  <c r="AD43" i="17"/>
  <c r="AC43" i="17"/>
  <c r="AC56" i="17" s="1"/>
  <c r="AC10" i="17" s="1"/>
  <c r="AC4" i="20" s="1"/>
  <c r="AB43" i="17"/>
  <c r="AA43" i="17"/>
  <c r="Z43" i="17"/>
  <c r="Z56" i="17" s="1"/>
  <c r="Z10" i="17" s="1"/>
  <c r="Y43" i="17"/>
  <c r="X43" i="17"/>
  <c r="X56" i="17" s="1"/>
  <c r="X10" i="17" s="1"/>
  <c r="X4" i="20" s="1"/>
  <c r="W43" i="17"/>
  <c r="W56" i="17" s="1"/>
  <c r="W10" i="17" s="1"/>
  <c r="W4" i="20" s="1"/>
  <c r="V43" i="17"/>
  <c r="U43" i="17"/>
  <c r="U56" i="17" s="1"/>
  <c r="U10" i="17" s="1"/>
  <c r="U4" i="20" s="1"/>
  <c r="T43" i="17"/>
  <c r="S43" i="17"/>
  <c r="R43" i="17"/>
  <c r="R56" i="17" s="1"/>
  <c r="R10" i="17" s="1"/>
  <c r="Q43" i="17"/>
  <c r="P43" i="17"/>
  <c r="P56" i="17" s="1"/>
  <c r="P10" i="17" s="1"/>
  <c r="P4" i="20" s="1"/>
  <c r="O43" i="17"/>
  <c r="O56" i="17" s="1"/>
  <c r="O10" i="17" s="1"/>
  <c r="O4" i="20" s="1"/>
  <c r="N43" i="17"/>
  <c r="M43" i="17"/>
  <c r="M56" i="17" s="1"/>
  <c r="M10" i="17" s="1"/>
  <c r="M4" i="20" s="1"/>
  <c r="L43" i="17"/>
  <c r="K43" i="17"/>
  <c r="J43" i="17"/>
  <c r="J56" i="17" s="1"/>
  <c r="J10" i="17" s="1"/>
  <c r="I43" i="17"/>
  <c r="H43" i="17"/>
  <c r="H56" i="17" s="1"/>
  <c r="H10" i="17" s="1"/>
  <c r="H4" i="20" s="1"/>
  <c r="G43" i="17"/>
  <c r="G56" i="17" s="1"/>
  <c r="G10" i="17" s="1"/>
  <c r="G4" i="20" s="1"/>
  <c r="F43" i="17"/>
  <c r="E43" i="17"/>
  <c r="E56" i="17" s="1"/>
  <c r="E10" i="17" s="1"/>
  <c r="D43" i="17"/>
  <c r="C43" i="17"/>
  <c r="B43" i="17"/>
  <c r="B56" i="17" s="1"/>
  <c r="B10" i="17" s="1"/>
  <c r="BI35" i="17"/>
  <c r="BH35" i="17"/>
  <c r="BG35" i="17"/>
  <c r="BF35" i="17"/>
  <c r="BE35" i="17"/>
  <c r="BD35" i="17"/>
  <c r="BC35" i="17"/>
  <c r="BB35" i="17"/>
  <c r="BA35" i="17"/>
  <c r="AZ35" i="17"/>
  <c r="AY35" i="17"/>
  <c r="AX35" i="17"/>
  <c r="AW35" i="17"/>
  <c r="AV35" i="17"/>
  <c r="AU35" i="17"/>
  <c r="AT35" i="17"/>
  <c r="AS35" i="17"/>
  <c r="AR35" i="17"/>
  <c r="AQ35" i="17"/>
  <c r="AP35" i="17"/>
  <c r="AO35" i="17"/>
  <c r="AN35" i="17"/>
  <c r="AM35" i="17"/>
  <c r="AL35" i="17"/>
  <c r="AK35" i="17"/>
  <c r="AJ35" i="17"/>
  <c r="AI35" i="17"/>
  <c r="AH35" i="17"/>
  <c r="AG35" i="17"/>
  <c r="AF35" i="17"/>
  <c r="AE35" i="17"/>
  <c r="AD35" i="17"/>
  <c r="AC35" i="17"/>
  <c r="AB35" i="17"/>
  <c r="AA35" i="17"/>
  <c r="Z35" i="17"/>
  <c r="Y35" i="17"/>
  <c r="X35" i="17"/>
  <c r="W35" i="17"/>
  <c r="V35" i="17"/>
  <c r="U35" i="17"/>
  <c r="T35" i="17"/>
  <c r="S35" i="17"/>
  <c r="R35" i="17"/>
  <c r="Q35" i="17"/>
  <c r="P35" i="17"/>
  <c r="O35" i="17"/>
  <c r="N35" i="17"/>
  <c r="M35" i="17"/>
  <c r="L35" i="17"/>
  <c r="K35" i="17"/>
  <c r="J35" i="17"/>
  <c r="I35" i="17"/>
  <c r="H35" i="17"/>
  <c r="G35" i="17"/>
  <c r="F35" i="17"/>
  <c r="E35" i="17"/>
  <c r="D35" i="17"/>
  <c r="C35" i="17"/>
  <c r="B35" i="17"/>
  <c r="BI24" i="17"/>
  <c r="BH24" i="17"/>
  <c r="BG24" i="17"/>
  <c r="BF24" i="17"/>
  <c r="BE24" i="17"/>
  <c r="BD24" i="17"/>
  <c r="BC24" i="17"/>
  <c r="BB24" i="17"/>
  <c r="BA24" i="17"/>
  <c r="AZ24" i="17"/>
  <c r="AY24" i="17"/>
  <c r="AX24" i="17"/>
  <c r="AW24" i="17"/>
  <c r="AV24" i="17"/>
  <c r="AU24" i="17"/>
  <c r="AT24" i="17"/>
  <c r="AS24" i="17"/>
  <c r="AR24" i="17"/>
  <c r="AQ24" i="17"/>
  <c r="AP24" i="17"/>
  <c r="AO24" i="17"/>
  <c r="AN24" i="17"/>
  <c r="AM24" i="17"/>
  <c r="AL24" i="17"/>
  <c r="AK24" i="17"/>
  <c r="AJ24" i="17"/>
  <c r="AI24" i="17"/>
  <c r="AH24" i="17"/>
  <c r="AG24" i="17"/>
  <c r="AF24" i="17"/>
  <c r="AE24" i="17"/>
  <c r="AD24" i="17"/>
  <c r="AC24" i="17"/>
  <c r="AB24" i="17"/>
  <c r="AA24" i="17"/>
  <c r="Z24" i="17"/>
  <c r="Y24" i="17"/>
  <c r="X24" i="17"/>
  <c r="W24" i="17"/>
  <c r="V24" i="17"/>
  <c r="U24" i="17"/>
  <c r="T24" i="17"/>
  <c r="S24" i="17"/>
  <c r="R24" i="17"/>
  <c r="Q24" i="17"/>
  <c r="P24" i="17"/>
  <c r="O24" i="17"/>
  <c r="N24" i="17"/>
  <c r="M24" i="17"/>
  <c r="L24" i="17"/>
  <c r="K24" i="17"/>
  <c r="J24" i="17"/>
  <c r="I24" i="17"/>
  <c r="H24" i="17"/>
  <c r="G24" i="17"/>
  <c r="F24" i="17"/>
  <c r="E24" i="17"/>
  <c r="D24" i="17"/>
  <c r="C24" i="17"/>
  <c r="B24" i="17"/>
  <c r="BI11" i="17"/>
  <c r="BH11" i="17"/>
  <c r="BG11" i="17"/>
  <c r="BF11" i="17"/>
  <c r="BE11" i="17"/>
  <c r="BE10" i="17" s="1"/>
  <c r="BE4" i="20" s="1"/>
  <c r="BD11" i="17"/>
  <c r="BC11" i="17"/>
  <c r="BB11" i="17"/>
  <c r="BB10" i="17" s="1"/>
  <c r="BB4" i="20" s="1"/>
  <c r="BA11" i="17"/>
  <c r="AZ11" i="17"/>
  <c r="AY11" i="17"/>
  <c r="AX11" i="17"/>
  <c r="AW11" i="17"/>
  <c r="AW10" i="17" s="1"/>
  <c r="AW4" i="20" s="1"/>
  <c r="AV11" i="17"/>
  <c r="AU11" i="17"/>
  <c r="AT11" i="17"/>
  <c r="AT10" i="17" s="1"/>
  <c r="AT4" i="20" s="1"/>
  <c r="AS11" i="17"/>
  <c r="AR11" i="17"/>
  <c r="AQ11" i="17"/>
  <c r="AP11" i="17"/>
  <c r="AO11" i="17"/>
  <c r="AO10" i="17" s="1"/>
  <c r="AO4" i="20" s="1"/>
  <c r="AN11" i="17"/>
  <c r="AM11" i="17"/>
  <c r="AL11" i="17"/>
  <c r="AL10" i="17" s="1"/>
  <c r="AL4" i="20" s="1"/>
  <c r="AK11" i="17"/>
  <c r="AJ11" i="17"/>
  <c r="AI11" i="17"/>
  <c r="AH11" i="17"/>
  <c r="AG11" i="17"/>
  <c r="AG10" i="17" s="1"/>
  <c r="AG4" i="20" s="1"/>
  <c r="AF11" i="17"/>
  <c r="AE11" i="17"/>
  <c r="AD11" i="17"/>
  <c r="AD10" i="17" s="1"/>
  <c r="AD4" i="20" s="1"/>
  <c r="AC11" i="17"/>
  <c r="AB11" i="17"/>
  <c r="AA11" i="17"/>
  <c r="Z11" i="17"/>
  <c r="Y11" i="17"/>
  <c r="Y10" i="17" s="1"/>
  <c r="Y4" i="20" s="1"/>
  <c r="X11" i="17"/>
  <c r="W11" i="17"/>
  <c r="V11" i="17"/>
  <c r="V10" i="17" s="1"/>
  <c r="V4" i="20" s="1"/>
  <c r="U11" i="17"/>
  <c r="T11" i="17"/>
  <c r="S11" i="17"/>
  <c r="R11" i="17"/>
  <c r="Q11" i="17"/>
  <c r="Q10" i="17" s="1"/>
  <c r="Q4" i="20" s="1"/>
  <c r="P11" i="17"/>
  <c r="O11" i="17"/>
  <c r="N11" i="17"/>
  <c r="N10" i="17" s="1"/>
  <c r="N4" i="20" s="1"/>
  <c r="M11" i="17"/>
  <c r="L11" i="17"/>
  <c r="K11" i="17"/>
  <c r="J11" i="17"/>
  <c r="I11" i="17"/>
  <c r="I10" i="17" s="1"/>
  <c r="I4" i="20" s="1"/>
  <c r="H11" i="17"/>
  <c r="G11" i="17"/>
  <c r="F11" i="17"/>
  <c r="F10" i="17" s="1"/>
  <c r="F4" i="20" s="1"/>
  <c r="E11" i="17"/>
  <c r="D11" i="17"/>
  <c r="C11" i="17"/>
  <c r="B11" i="17"/>
  <c r="BH10" i="17"/>
  <c r="BH4" i="20" s="1"/>
  <c r="BG10" i="17"/>
  <c r="BG4" i="20" s="1"/>
  <c r="AZ10" i="17"/>
  <c r="AZ4" i="20" s="1"/>
  <c r="AY10" i="17"/>
  <c r="AY4" i="20" s="1"/>
  <c r="AR10" i="17"/>
  <c r="AR4" i="20" s="1"/>
  <c r="AQ10" i="17"/>
  <c r="AQ4" i="20" s="1"/>
  <c r="AJ10" i="17"/>
  <c r="AJ4" i="20" s="1"/>
  <c r="AI10" i="17"/>
  <c r="AI4" i="20" s="1"/>
  <c r="AB10" i="17"/>
  <c r="AB4" i="20" s="1"/>
  <c r="AA10" i="17"/>
  <c r="AA4" i="20" s="1"/>
  <c r="T10" i="17"/>
  <c r="T4" i="20" s="1"/>
  <c r="S10" i="17"/>
  <c r="S4" i="20" s="1"/>
  <c r="L10" i="17"/>
  <c r="L4" i="20" s="1"/>
  <c r="K10" i="17"/>
  <c r="K4" i="20" s="1"/>
  <c r="D10" i="17"/>
  <c r="D4" i="20" s="1"/>
  <c r="C10" i="17"/>
  <c r="C4" i="20" s="1"/>
  <c r="BI3" i="17"/>
  <c r="BI3" i="20" s="1"/>
  <c r="BI5" i="20" s="1"/>
  <c r="BH3" i="17"/>
  <c r="BH3" i="20" s="1"/>
  <c r="BH5" i="20" s="1"/>
  <c r="BG3" i="17"/>
  <c r="BG3" i="20" s="1"/>
  <c r="BF3" i="17"/>
  <c r="BF3" i="20" s="1"/>
  <c r="BE3" i="17"/>
  <c r="BD3" i="17"/>
  <c r="BD80" i="17" s="1"/>
  <c r="BC3" i="17"/>
  <c r="BC80" i="17" s="1"/>
  <c r="BB3" i="17"/>
  <c r="BB80" i="17" s="1"/>
  <c r="BA3" i="17"/>
  <c r="BA3" i="20" s="1"/>
  <c r="BA5" i="20" s="1"/>
  <c r="AZ3" i="17"/>
  <c r="AZ3" i="20" s="1"/>
  <c r="AZ5" i="20" s="1"/>
  <c r="AY3" i="17"/>
  <c r="AY3" i="20" s="1"/>
  <c r="AY5" i="20" s="1"/>
  <c r="AX3" i="17"/>
  <c r="AX3" i="20" s="1"/>
  <c r="AW3" i="17"/>
  <c r="AV3" i="17"/>
  <c r="AV80" i="17" s="1"/>
  <c r="AU3" i="17"/>
  <c r="AU80" i="17" s="1"/>
  <c r="AT3" i="17"/>
  <c r="AT80" i="17" s="1"/>
  <c r="AS3" i="17"/>
  <c r="AS3" i="20" s="1"/>
  <c r="AS5" i="20" s="1"/>
  <c r="AR3" i="17"/>
  <c r="AR3" i="20" s="1"/>
  <c r="AR5" i="20" s="1"/>
  <c r="AQ3" i="17"/>
  <c r="AQ3" i="20" s="1"/>
  <c r="AQ5" i="20" s="1"/>
  <c r="AP3" i="17"/>
  <c r="AP3" i="20" s="1"/>
  <c r="AO3" i="17"/>
  <c r="AN3" i="17"/>
  <c r="AN80" i="17" s="1"/>
  <c r="AM3" i="17"/>
  <c r="AM80" i="17" s="1"/>
  <c r="AL3" i="17"/>
  <c r="AL80" i="17" s="1"/>
  <c r="AK3" i="17"/>
  <c r="AK3" i="20" s="1"/>
  <c r="AK5" i="20" s="1"/>
  <c r="AJ3" i="17"/>
  <c r="AJ3" i="20" s="1"/>
  <c r="AJ5" i="20" s="1"/>
  <c r="AI3" i="17"/>
  <c r="AI3" i="20" s="1"/>
  <c r="AI5" i="20" s="1"/>
  <c r="AH3" i="17"/>
  <c r="AH3" i="20" s="1"/>
  <c r="AG3" i="17"/>
  <c r="AF3" i="17"/>
  <c r="AF80" i="17" s="1"/>
  <c r="AE3" i="17"/>
  <c r="AE80" i="17" s="1"/>
  <c r="AD3" i="17"/>
  <c r="AD80" i="17" s="1"/>
  <c r="AC3" i="17"/>
  <c r="AC3" i="20" s="1"/>
  <c r="AC5" i="20" s="1"/>
  <c r="AB3" i="17"/>
  <c r="AB3" i="20" s="1"/>
  <c r="AB5" i="20" s="1"/>
  <c r="AA3" i="17"/>
  <c r="AA3" i="20" s="1"/>
  <c r="Z3" i="17"/>
  <c r="Z3" i="20" s="1"/>
  <c r="Y3" i="17"/>
  <c r="X3" i="17"/>
  <c r="X80" i="17" s="1"/>
  <c r="W3" i="17"/>
  <c r="W80" i="17" s="1"/>
  <c r="V3" i="17"/>
  <c r="V80" i="17" s="1"/>
  <c r="U3" i="17"/>
  <c r="U3" i="20" s="1"/>
  <c r="U5" i="20" s="1"/>
  <c r="T3" i="17"/>
  <c r="T3" i="20" s="1"/>
  <c r="T5" i="20" s="1"/>
  <c r="S3" i="17"/>
  <c r="S3" i="20" s="1"/>
  <c r="S5" i="20" s="1"/>
  <c r="R3" i="17"/>
  <c r="R3" i="20" s="1"/>
  <c r="Q3" i="17"/>
  <c r="P3" i="17"/>
  <c r="P80" i="17" s="1"/>
  <c r="O3" i="17"/>
  <c r="O80" i="17" s="1"/>
  <c r="N3" i="17"/>
  <c r="N80" i="17" s="1"/>
  <c r="M3" i="17"/>
  <c r="M3" i="20" s="1"/>
  <c r="M5" i="20" s="1"/>
  <c r="L3" i="17"/>
  <c r="L3" i="20" s="1"/>
  <c r="L5" i="20" s="1"/>
  <c r="K3" i="17"/>
  <c r="K3" i="20" s="1"/>
  <c r="K5" i="20" s="1"/>
  <c r="J3" i="17"/>
  <c r="J3" i="20" s="1"/>
  <c r="I3" i="17"/>
  <c r="H3" i="17"/>
  <c r="H80" i="17" s="1"/>
  <c r="G3" i="17"/>
  <c r="G80" i="17" s="1"/>
  <c r="F3" i="17"/>
  <c r="F80" i="17" s="1"/>
  <c r="E3" i="17"/>
  <c r="E3" i="20" s="1"/>
  <c r="D3" i="17"/>
  <c r="D3" i="20" s="1"/>
  <c r="D5" i="20" s="1"/>
  <c r="C3" i="17"/>
  <c r="C3" i="20" s="1"/>
  <c r="C5" i="20" s="1"/>
  <c r="B3" i="17"/>
  <c r="B3" i="20" s="1"/>
  <c r="A33" i="16"/>
  <c r="A30" i="16"/>
  <c r="A10" i="16"/>
  <c r="A7" i="16"/>
  <c r="A4" i="16"/>
  <c r="A1" i="16"/>
  <c r="B36" i="15"/>
  <c r="B35" i="15"/>
  <c r="B34" i="15"/>
  <c r="B33" i="15"/>
  <c r="A32" i="15"/>
  <c r="B29" i="15"/>
  <c r="B28" i="15"/>
  <c r="B27" i="15"/>
  <c r="B26" i="15"/>
  <c r="A25" i="15"/>
  <c r="B22" i="15"/>
  <c r="B21" i="15"/>
  <c r="B20" i="15"/>
  <c r="B19" i="15"/>
  <c r="A18" i="15"/>
  <c r="B15" i="15"/>
  <c r="B14" i="15"/>
  <c r="B13" i="15"/>
  <c r="B12" i="15"/>
  <c r="A11" i="15"/>
  <c r="B8" i="15"/>
  <c r="B7" i="15"/>
  <c r="B6" i="15"/>
  <c r="B5" i="15"/>
  <c r="A4" i="15"/>
  <c r="A1" i="15"/>
  <c r="E80" i="17" l="1"/>
  <c r="E4" i="20"/>
  <c r="I80" i="17"/>
  <c r="Q80" i="17"/>
  <c r="Y80" i="17"/>
  <c r="AG80" i="17"/>
  <c r="AO80" i="17"/>
  <c r="AW80" i="17"/>
  <c r="BE80" i="17"/>
  <c r="E5" i="20"/>
  <c r="R5" i="20"/>
  <c r="Z5" i="20"/>
  <c r="AH5" i="20"/>
  <c r="B4" i="20"/>
  <c r="B5" i="20" s="1"/>
  <c r="B80" i="17"/>
  <c r="J80" i="17"/>
  <c r="J4" i="20"/>
  <c r="J5" i="20" s="1"/>
  <c r="R4" i="20"/>
  <c r="R80" i="17"/>
  <c r="Z80" i="17"/>
  <c r="Z4" i="20"/>
  <c r="AH4" i="20"/>
  <c r="AH80" i="17"/>
  <c r="AP80" i="17"/>
  <c r="AP4" i="20"/>
  <c r="AP5" i="20" s="1"/>
  <c r="AX4" i="20"/>
  <c r="AX5" i="20" s="1"/>
  <c r="AX80" i="17"/>
  <c r="BF80" i="17"/>
  <c r="BF4" i="20"/>
  <c r="BF5" i="20" s="1"/>
  <c r="AA5" i="20"/>
  <c r="BG5" i="20"/>
  <c r="F3" i="20"/>
  <c r="F5" i="20" s="1"/>
  <c r="V3" i="20"/>
  <c r="V5" i="20" s="1"/>
  <c r="AL3" i="20"/>
  <c r="AL5" i="20" s="1"/>
  <c r="BB3" i="20"/>
  <c r="BB5" i="20" s="1"/>
  <c r="C80" i="17"/>
  <c r="K80" i="17"/>
  <c r="S80" i="17"/>
  <c r="AA80" i="17"/>
  <c r="AI80" i="17"/>
  <c r="AQ80" i="17"/>
  <c r="AY80" i="17"/>
  <c r="BG80" i="17"/>
  <c r="G3" i="20"/>
  <c r="G5" i="20" s="1"/>
  <c r="O3" i="20"/>
  <c r="O5" i="20" s="1"/>
  <c r="W3" i="20"/>
  <c r="W5" i="20" s="1"/>
  <c r="AE3" i="20"/>
  <c r="AE5" i="20" s="1"/>
  <c r="AM3" i="20"/>
  <c r="AM5" i="20" s="1"/>
  <c r="AU3" i="20"/>
  <c r="AU5" i="20" s="1"/>
  <c r="BC3" i="20"/>
  <c r="BC5" i="20" s="1"/>
  <c r="N3" i="20"/>
  <c r="N5" i="20" s="1"/>
  <c r="AD3" i="20"/>
  <c r="AD5" i="20" s="1"/>
  <c r="AT3" i="20"/>
  <c r="AT5" i="20" s="1"/>
  <c r="D80" i="17"/>
  <c r="L80" i="17"/>
  <c r="T80" i="17"/>
  <c r="AB80" i="17"/>
  <c r="AJ80" i="17"/>
  <c r="AR80" i="17"/>
  <c r="AZ80" i="17"/>
  <c r="BH80" i="17"/>
  <c r="H3" i="20"/>
  <c r="H5" i="20" s="1"/>
  <c r="P3" i="20"/>
  <c r="P5" i="20" s="1"/>
  <c r="X3" i="20"/>
  <c r="X5" i="20" s="1"/>
  <c r="AF3" i="20"/>
  <c r="AF5" i="20" s="1"/>
  <c r="AN3" i="20"/>
  <c r="AN5" i="20" s="1"/>
  <c r="AV3" i="20"/>
  <c r="AV5" i="20" s="1"/>
  <c r="BD3" i="20"/>
  <c r="BD5" i="20" s="1"/>
  <c r="M80" i="17"/>
  <c r="U80" i="17"/>
  <c r="AC80" i="17"/>
  <c r="AK80" i="17"/>
  <c r="AS80" i="17"/>
  <c r="BA80" i="17"/>
  <c r="BI80" i="17"/>
  <c r="I3" i="20"/>
  <c r="I5" i="20" s="1"/>
  <c r="Q3" i="20"/>
  <c r="Q5" i="20" s="1"/>
  <c r="Y3" i="20"/>
  <c r="Y5" i="20" s="1"/>
  <c r="AG3" i="20"/>
  <c r="AG5" i="20" s="1"/>
  <c r="AO3" i="20"/>
  <c r="AO5" i="20" s="1"/>
  <c r="AW3" i="20"/>
  <c r="AW5" i="20" s="1"/>
  <c r="BE3" i="20"/>
  <c r="BE5" i="20" s="1"/>
  <c r="A19" i="3"/>
  <c r="A16" i="3"/>
  <c r="A13" i="3"/>
  <c r="A10" i="3"/>
  <c r="A7" i="3"/>
  <c r="A1" i="3"/>
  <c r="A42" i="2"/>
  <c r="A41" i="2"/>
  <c r="A40" i="2"/>
  <c r="A36" i="2"/>
  <c r="C33" i="2"/>
  <c r="D32" i="2"/>
  <c r="D31" i="2"/>
  <c r="D30" i="2"/>
  <c r="D29" i="2"/>
  <c r="D28" i="2"/>
  <c r="D27" i="2"/>
  <c r="D26" i="2"/>
  <c r="D25" i="2"/>
  <c r="D24" i="2"/>
  <c r="D23" i="2"/>
  <c r="D33" i="2" s="1"/>
  <c r="B18" i="2"/>
  <c r="B17" i="2"/>
  <c r="B16" i="2"/>
  <c r="B8" i="2"/>
  <c r="A7" i="2"/>
  <c r="A4" i="2"/>
  <c r="A1" i="2"/>
</calcChain>
</file>

<file path=xl/sharedStrings.xml><?xml version="1.0" encoding="utf-8"?>
<sst xmlns="http://schemas.openxmlformats.org/spreadsheetml/2006/main" count="268" uniqueCount="142">
  <si>
    <t>My organization is registered</t>
  </si>
  <si>
    <t>Date of registration</t>
  </si>
  <si>
    <t>not applicable</t>
  </si>
  <si>
    <t>NIP number</t>
  </si>
  <si>
    <t>Addres of registration</t>
  </si>
  <si>
    <t>Project start date</t>
  </si>
  <si>
    <t>Project end date</t>
  </si>
  <si>
    <t>R&amp;D charakter of the project</t>
  </si>
  <si>
    <t>Technology readiness level (TRL)</t>
  </si>
  <si>
    <t>Description of Innovation</t>
  </si>
  <si>
    <t>Does the company have the obligation to return the aid resulting from the decision of the European Commission or the decision of the authorized national authority declaring the aid as unlawful and / or internal market or the ruling of the national or EU court</t>
  </si>
  <si>
    <t>Is the company a Spin-off / Spin out Company</t>
  </si>
  <si>
    <t>Type of company</t>
  </si>
  <si>
    <t>dd/mm/yyyy</t>
  </si>
  <si>
    <t>Date of purchase</t>
  </si>
  <si>
    <t>Year</t>
  </si>
  <si>
    <t xml:space="preserve">I </t>
  </si>
  <si>
    <t>II</t>
  </si>
  <si>
    <t>III</t>
  </si>
  <si>
    <t>IV</t>
  </si>
  <si>
    <t>V</t>
  </si>
  <si>
    <t>Month</t>
  </si>
  <si>
    <t>Revenues</t>
  </si>
  <si>
    <t>Costs (without 	Amortisation and depreciation)</t>
  </si>
  <si>
    <t>EBITDA (Earnings before interest, taxes, depreciacion and amortization)</t>
  </si>
  <si>
    <t>A. Net revenues from sales and equivalent, including revenues: ( for example: revenues from: licensing fee, license and  revenues from sales of goods, materials)</t>
  </si>
  <si>
    <t xml:space="preserve">Revenue 1 </t>
  </si>
  <si>
    <t>2. Sales of licenses for the operation of sales platforms</t>
  </si>
  <si>
    <t>3. Product/ service 3</t>
  </si>
  <si>
    <t>4. Product/ Service 4</t>
  </si>
  <si>
    <t>B. Operating expenses</t>
  </si>
  <si>
    <t>II. 	Consumption of materials and energy (e.g.  media (internet, water,electricy bills), materials for production, equipments  to 10 thous. zł (for example. devices/laptops, other materials )</t>
  </si>
  <si>
    <t>III. External services (e.g. marketing costs, leasing/hire/rent, consulting service/ law/accounting), license costs,  programming costs,  B2B contract, subscriptions, 
technology purchase, other)</t>
  </si>
  <si>
    <t>IV. Taxes and charges (e.g. opłaty KRS, stamp duties, notary fees, other taxes, not including CIT (corporate income tax) and VAT tax)</t>
  </si>
  <si>
    <t>V. Payroll (brutto,please write type of contract: Contact of employment, contract of mandate, contract work)</t>
  </si>
  <si>
    <t>e. g.Payroll 1 Project Manager (contract of employment)</t>
  </si>
  <si>
    <t>e. g.Payroll 2</t>
  </si>
  <si>
    <t>e. g.Payroll 3 IT (contract of mandate)</t>
  </si>
  <si>
    <t>e. g.Payroll 4</t>
  </si>
  <si>
    <t>e. g.Payroll 5</t>
  </si>
  <si>
    <t>e. g.Payroll 6</t>
  </si>
  <si>
    <t>e. g.Payroll 7</t>
  </si>
  <si>
    <t>e. g.Payroll 8</t>
  </si>
  <si>
    <t>e. g.Payroll 9</t>
  </si>
  <si>
    <t>e. g.Payroll 10</t>
  </si>
  <si>
    <t>e. g.Payroll 11</t>
  </si>
  <si>
    <t>Bonus for employees</t>
  </si>
  <si>
    <t>VI. Social security and other benefits (e.g.  employer's cost above the gross amount, social security, medical security, medical examination, costs of Health and Safety, company social benefits fund)</t>
  </si>
  <si>
    <t>VII. Other costs by type  (travelling, conferences, training,  civil liability and property insurance)</t>
  </si>
  <si>
    <t>Others costs 1 business trips (lump sum)</t>
  </si>
  <si>
    <t>Other costs 2</t>
  </si>
  <si>
    <t>Other costs 3</t>
  </si>
  <si>
    <t>Other costs 4</t>
  </si>
  <si>
    <t>Other costs 5</t>
  </si>
  <si>
    <t>Other costs 6</t>
  </si>
  <si>
    <t>Other costs 7</t>
  </si>
  <si>
    <t>Other costs 8</t>
  </si>
  <si>
    <t>VIII. Value of goods and materials sold</t>
  </si>
  <si>
    <t>Goods/ materials 1</t>
  </si>
  <si>
    <t>Goods/ materials 2</t>
  </si>
  <si>
    <t>Goods/ materials 3</t>
  </si>
  <si>
    <t>Goods/ materials 4</t>
  </si>
  <si>
    <t>Goods/ materials 5</t>
  </si>
  <si>
    <t>Goods/ materials 6</t>
  </si>
  <si>
    <t>Goods/ materials 7</t>
  </si>
  <si>
    <t>Goods/ materials 8</t>
  </si>
  <si>
    <t>Goods/ materials 9</t>
  </si>
  <si>
    <t>Goods/ materials 10</t>
  </si>
  <si>
    <t>EBITDA</t>
  </si>
  <si>
    <t>As fixed assets are considered to machines and equipment worth more than 10 000 PLN. In the table below, please specify the type of fixed asset (e.g. production line) along with the forecasted price and the date of purchase. In the case of expenditure on research and development (e.g. development of a new technology), the sum of the expenditure and the date of completion of the work should be provided. The balance sheet assets and depreciation will be calculated on the basis of the table.</t>
  </si>
  <si>
    <t>Fixed assets description</t>
  </si>
  <si>
    <t>Initial Value [PLN]</t>
  </si>
  <si>
    <t>Deprecation/ Amortization Rate</t>
  </si>
  <si>
    <t>Fixed asset 1</t>
  </si>
  <si>
    <t>mm/yyyy</t>
  </si>
  <si>
    <t>%</t>
  </si>
  <si>
    <t>Fixed asset 2</t>
  </si>
  <si>
    <t>Fixed asset 3</t>
  </si>
  <si>
    <t>Fixed asset 4</t>
  </si>
  <si>
    <t>Fixed asset 5</t>
  </si>
  <si>
    <t>Fixed asset 6</t>
  </si>
  <si>
    <t>Fixed asset 7</t>
  </si>
  <si>
    <t>Fixed asset 8</t>
  </si>
  <si>
    <t>Fixed asset 9</t>
  </si>
  <si>
    <t>Fixed asset 10</t>
  </si>
  <si>
    <t>Fixed asset 11</t>
  </si>
  <si>
    <t>Fixed asset 12</t>
  </si>
  <si>
    <t>1. Are there any additional sources of financing planned (credit / subsequent investment rounds / leases). If yes, please indicate when.</t>
  </si>
  <si>
    <t>2. Other notes</t>
  </si>
  <si>
    <t>Linkedin profile (link)</t>
  </si>
  <si>
    <t>Before starting your application form, please confirm whether the following conditions are met (if the following conditions are not met the application will not be considered):</t>
  </si>
  <si>
    <t>The enterprise meets the definition of an SMEs in accordance with Commision Regulation (EU) No 651/2014, is unlisted on a stock market, and meets at least one of the following conditions: (a) it is not active on any market (it did not make the first commercial sale on any market, within the meaning of point 52 (xi) of the EU Guidelines on State aid to promote risk finance investments (OJ C 19/4 of 22.1.2014)) or (b) has not yet distributed its profits.</t>
  </si>
  <si>
    <t>I meet the following conditions</t>
  </si>
  <si>
    <t>I don't meet the following conditions</t>
  </si>
  <si>
    <t>TRUE</t>
  </si>
  <si>
    <t xml:space="preserve">I confirm I have read, consent and agree to the Privacy Policy located at [link]
					</t>
  </si>
  <si>
    <t xml:space="preserve">I declare that I have read and  agree to the information regarding the processing of personal data
					</t>
  </si>
  <si>
    <t>My organizatin is informal</t>
  </si>
  <si>
    <t>False/ True</t>
  </si>
  <si>
    <t>False</t>
  </si>
  <si>
    <t>Shareholder structure of company</t>
  </si>
  <si>
    <t>Shareholder (name, surname)</t>
  </si>
  <si>
    <t>Number of shares</t>
  </si>
  <si>
    <t>% of shares</t>
  </si>
  <si>
    <t>Please complete the table. Enter the share structure of the Company in which the Fund will invest.</t>
  </si>
  <si>
    <t>Sum</t>
  </si>
  <si>
    <t>The subject, scope of the project and its purpose should be briefly presented.</t>
  </si>
  <si>
    <t>Provide the total capital requirement for the presented project and the preferred level of capital commitment of the Fund. The minimum amount of the fund's equity commitment is PLN 200 thousand, while the maximum amount is PLN 2 million. The number of shares in the applicant's company will be a derivative of the company's valuation made on the basis of the analysis of information provided by the originator.</t>
  </si>
  <si>
    <t>Description of the offered solution</t>
  </si>
  <si>
    <t>Specify what activities will be implemented as part of creating the solution and present the assumed goals. What will the product / service be offered? Please refer to the current level of project development and describe its genesis. You should list in points what the product / service will offer (scope of functions). Who is the solution for?</t>
  </si>
  <si>
    <t>In the description, please refer to the following issues:
- on which market is the applicant planning to operate? Please state the industry, but also
define the market in terms of its location and size (national, global, local, what countries, etc.)
-what is the size of this market?
- what is the structure of this market?
-Are there dominant players on the market? Please Exchange
- what are the current trends in this market? What are the growth factors of the market?
Are there barriers to entry?
-Analysis of the macro-environment and micro-environment is requested. It is recommended to:
Reference to reports / articles</t>
  </si>
  <si>
    <t>What elements of intangible assets are in the company / project?
What IP protection techniques are used in the project or are there planned applications? Is a patent application pending?
Does the applicant have the exclusive and full right to dispose of this intellectual property, or is it limited or encumbered in some way?</t>
  </si>
  <si>
    <t>A description of the technology used in the project should be made in the context of how the technology used translates into the scope of the product / service functionality in the form: technology -&gt; what functions it provides. What technologies will be used in the project?
Why was it decided to choose a given technology?
What functionalities will the implemented technology create in the project?</t>
  </si>
  <si>
    <t>Arguments should be given that there is a demand for products or services that are the subject of the project in the environment. You should also provide:
What is the market problem the project responds to?
What is the market need to which the project responds?
What is the target audience?
What is the current level of demand?
Are there already similar solutions?</t>
  </si>
  <si>
    <t>Describe in detail what values the project will bring to the final recipient depending on the presented target group of customers.
What is crucial for customers?
What values will the project bring to the end recipient?
What distinguishes the project from the competition?</t>
  </si>
  <si>
    <t>Does the project comply with the Regional Smart Specialization Strategy? If yes, please describe</t>
  </si>
  <si>
    <t xml:space="preserve">Does the project fit into the Regional Smart Specializations of the Warmian-Masurian Voivodeship? If so, indicate the specific area and describe it, referring to the description of the selected specialization adopted in the strategic documents:
http://warp.org.pl/wp-content/uploads/2018/05/Inteligentne-Specjalizacji-Woj.-Warmi%C5%84sko-Mazurskiego-27.04.2018.pdf </t>
  </si>
  <si>
    <t>Characterize and argue that the project is research and development. What specific research and development works will be carried out under the project? Is cooperation with a scientific and research institution planned as part of their implementation?</t>
  </si>
  <si>
    <t>TRL level of the project (2-9)</t>
  </si>
  <si>
    <t xml:space="preserve">R&amp;D tasks </t>
  </si>
  <si>
    <t>Resoruce used (external/internal)</t>
  </si>
  <si>
    <t>Start of work [quarter]</t>
  </si>
  <si>
    <t>End of work [quarter]</t>
  </si>
  <si>
    <t>You should specify the level of technological readiness of the project (giving a specific level from I to IX) and justify it, referring to the definition of individual stages of development in the table below: https://www.ncbr.gov.pl/fileadmin/POIR/ 6_1_1_1_2019 / Dokumenty_dodatkowe / 12_poziomy_gotowosci_technologycznej.pdf 11. Please complete the table below and provide a description.
• In the second column, please present which tasks will be performed in order to achieve each TRL level. Please write down the tasks, e.g. in points, and describe them in 2-3 sentences, which will be their effect. You can define the scope of tasks, among others by:
- defining technological assumptions;
- collecting the functional scope of the solution / modules.
- how the project will be developed step by step, what tasks related to the development of the solution will be carried out until the commercialization of the solution.
• In the third column, please provide information with which resource the task will be implemented (internal / external). Examples are entered in the table what can be an external resource. If any of the stages is implemented with internal and external resources, it is necessary to specify which tasks are performed by which resource.
• In the fourth and fifth columns, write when the beginning of the tasks being implemented in order to achieve each TRL level is planned and when it is planned to finish them</t>
  </si>
  <si>
    <t>You should justify that the subject of the described project is innovation. Please also refer to the following questions:
-Is the aim of the project to develop a product or service that is completely new or a significantly improved product or service?
-Is there innovation at the enterprise, regional, national or global level?
-What is the nature of the innovation being described? Product, process, technological, social, organizational, social? Please explain</t>
  </si>
  <si>
    <t>All members that make up the project team should be presented. For each member, the following should be completed: name and surname, function in the project (what tasks will be performed / supervised) as well as position, scope of responsibility and experience. Along with the application, a CV with a photo of all members of the project team must be sent.</t>
  </si>
  <si>
    <t>Describe in detail what your competitive advantages are. What is or will be the source of the advantage of your products or services on the market compared to the competition? What kind of advantages will these be / are: quality, price, information?</t>
  </si>
  <si>
    <t>Describe how the product or service will be implemented on the market as part of the project implementation? What steps will be taken, how will sales, customer service, service be conducted and through what channels will customers be acquired?</t>
  </si>
  <si>
    <t>Task</t>
  </si>
  <si>
    <t>Resource used (externa / internal)</t>
  </si>
  <si>
    <t>KPI/ Milestone</t>
  </si>
  <si>
    <t>"Please provide the schedule for the implementation of tasks on a quarterly basis for the next 36-48 months of activity in the table below:
• The first column should present the tasks carried out in the project in order to achieve the milestone. Then, describe the scope of the tasks under the table (2-3 sentences for each task).
• In column 2, write with what resource the task will be implemented, internal or external. If external, it should be assigned which entity will implement them, e.g. Software House, marketing agency, person under a B2B contract or will be implemented by a project partner (e.g. marketing agency, producer, consultant)
• In the third and fourth columns, you should write when you plan to start your tasks in order to achieve the KPI / milestone and when you plan to finish them.
• In the last column, enter which KPI or milestone will confirm the performed tasks. It is important that the KPIs / milestones presented are clear and confirm the development of the project.</t>
  </si>
  <si>
    <t>Revenue sources</t>
  </si>
  <si>
    <t>Describe the company's sources of income and answer the following questions: What will be sold? In which model: monthly / annual subscription, one-time sale, commission? Who will pay for the product / service?</t>
  </si>
  <si>
    <t>You should define the recipients to which the product / service is intended. Who are? What groups can they be divided into? How do they stand out? What are their characteristics? How large are the groups?</t>
  </si>
  <si>
    <t>Please list and describe current and future competitors. Please describe the competitors' offer. What is the risk of new market entries?</t>
  </si>
  <si>
    <t>Partners of the project</t>
  </si>
  <si>
    <t xml:space="preserve">Please list and describe the current and future partners. Companies with which cooperation will be established in order to implement the project (software house, marketing agencies, research and development units) </t>
  </si>
  <si>
    <t>P&amp;L account</t>
  </si>
  <si>
    <t xml:space="preserve">
Is the enterprise a capital company within the meaning of national or European law with its registered office in the European Union, the European Free Trade Agreement (EFTA), or in a country belonging to the European Economic Area, conducting or intending to carry out an economic activity (as part of the R &amp; D Project ) in the territory of the Warmian-Masurian Voivodeship and having a registered office or branch in the Warmian-Masurian Voivodeship</t>
  </si>
  <si>
    <t>Is the Company not a subject to exclusion from the possibility of access to public funds on the basis of legal regulations or the exclusion of such persons is not subject to the persons entitled to its representation</t>
  </si>
  <si>
    <t>Is the Company a SME enterprise within the meaning of Annex I to the Commission Regulation (EU) No. 651/2014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</si>
</sst>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zł&quot;;[Red]\-#,##0.00\ &quot;zł&quot;"/>
    <numFmt numFmtId="165" formatCode="_-* #,##0.00_-;\-* #,##0.00_-;_-* &quot;-&quot;??_-;_-@_-"/>
    <numFmt numFmtId="166" formatCode="_-* #,##0\ _z_ł_-;\-* #,##0\ _z_ł_-;_-* &quot;-&quot;??\ _z_ł_-;_-@_-"/>
    <numFmt numFmtId="167" formatCode="_-* #,##0.00\ _z_ł_-;\-* #,##0.00\ _z_ł_-;_-* &quot;-&quot;??\ _z_ł_-;_-@_-"/>
  </numFmts>
  <fonts count="28">
    <font>
      <sz val="11"/>
      <color rgb="FF000000"/>
      <name val="Calibri"/>
    </font>
    <font>
      <sz val="11"/>
      <name val="Calibri"/>
      <family val="2"/>
      <charset val="238"/>
    </font>
    <font>
      <i/>
      <sz val="11"/>
      <color rgb="FF000000"/>
      <name val="Calibri"/>
      <family val="2"/>
      <charset val="238"/>
    </font>
    <font>
      <i/>
      <sz val="11"/>
      <color rgb="FF666666"/>
      <name val="Calibri"/>
      <family val="2"/>
      <charset val="238"/>
    </font>
    <font>
      <sz val="11"/>
      <color theme="1"/>
      <name val="Calibri"/>
      <family val="2"/>
      <charset val="238"/>
    </font>
    <font>
      <sz val="11"/>
      <color rgb="FF000000"/>
      <name val="Calibri"/>
      <family val="2"/>
      <charset val="238"/>
    </font>
    <font>
      <b/>
      <sz val="11"/>
      <color theme="0"/>
      <name val="Calibri"/>
      <family val="2"/>
      <charset val="238"/>
      <scheme val="minor"/>
    </font>
    <font>
      <b/>
      <sz val="11"/>
      <color theme="1"/>
      <name val="Calibri"/>
      <family val="2"/>
      <charset val="238"/>
      <scheme val="minor"/>
    </font>
    <font>
      <sz val="11"/>
      <color theme="1"/>
      <name val="Calibri"/>
      <family val="2"/>
      <scheme val="minor"/>
    </font>
    <font>
      <b/>
      <sz val="11"/>
      <color theme="2" tint="-0.499984740745262"/>
      <name val="Calibri"/>
      <family val="2"/>
      <charset val="238"/>
      <scheme val="minor"/>
    </font>
    <font>
      <b/>
      <sz val="9"/>
      <color theme="1"/>
      <name val="Calibri"/>
      <family val="2"/>
      <charset val="238"/>
      <scheme val="minor"/>
    </font>
    <font>
      <sz val="11"/>
      <color rgb="FFFFFFFF"/>
      <name val="Calibri"/>
      <family val="2"/>
      <charset val="238"/>
    </font>
    <font>
      <sz val="11"/>
      <color theme="0"/>
      <name val="Calibri"/>
      <family val="2"/>
      <charset val="238"/>
    </font>
    <font>
      <b/>
      <sz val="11"/>
      <color theme="0"/>
      <name val="Rubrik bold"/>
      <charset val="238"/>
    </font>
    <font>
      <b/>
      <sz val="11"/>
      <color theme="0"/>
      <name val="Calibri"/>
      <family val="2"/>
      <charset val="238"/>
    </font>
    <font>
      <b/>
      <sz val="10"/>
      <color theme="0"/>
      <name val="Rubrik"/>
    </font>
    <font>
      <b/>
      <sz val="10"/>
      <color theme="0"/>
      <name val="Arial"/>
      <family val="2"/>
      <charset val="238"/>
    </font>
    <font>
      <i/>
      <sz val="10"/>
      <color theme="1"/>
      <name val="Calibri"/>
      <family val="2"/>
      <charset val="238"/>
    </font>
    <font>
      <b/>
      <sz val="12"/>
      <color theme="0"/>
      <name val="Calibri"/>
      <family val="2"/>
      <charset val="238"/>
    </font>
    <font>
      <i/>
      <sz val="10"/>
      <color rgb="FF000000"/>
      <name val="Arial"/>
      <family val="2"/>
      <charset val="238"/>
    </font>
    <font>
      <b/>
      <sz val="10"/>
      <color theme="0"/>
      <name val="Calibri"/>
      <family val="2"/>
      <charset val="238"/>
      <scheme val="minor"/>
    </font>
    <font>
      <sz val="9"/>
      <color rgb="FF000000"/>
      <name val="Calibri"/>
      <family val="2"/>
      <charset val="238"/>
      <scheme val="minor"/>
    </font>
    <font>
      <i/>
      <sz val="10"/>
      <color theme="0"/>
      <name val="Calibri"/>
      <family val="2"/>
      <charset val="238"/>
    </font>
    <font>
      <b/>
      <sz val="9"/>
      <color theme="0"/>
      <name val="Calibri"/>
      <family val="2"/>
      <charset val="238"/>
      <scheme val="minor"/>
    </font>
    <font>
      <sz val="9"/>
      <color rgb="FF000000"/>
      <name val="Symbol"/>
      <family val="1"/>
      <charset val="2"/>
    </font>
    <font>
      <sz val="9"/>
      <color theme="0"/>
      <name val="Calibri"/>
      <family val="2"/>
      <charset val="238"/>
      <scheme val="minor"/>
    </font>
    <font>
      <i/>
      <sz val="10"/>
      <name val="Calibri"/>
      <family val="2"/>
      <charset val="238"/>
    </font>
    <font>
      <sz val="11"/>
      <color theme="0"/>
      <name val="Calibri"/>
      <family val="2"/>
      <scheme val="minor"/>
    </font>
  </fonts>
  <fills count="12">
    <fill>
      <patternFill patternType="none"/>
    </fill>
    <fill>
      <patternFill patternType="gray125"/>
    </fill>
    <fill>
      <patternFill patternType="solid">
        <fgColor rgb="FF1F497D"/>
        <bgColor rgb="FF1F497D"/>
      </patternFill>
    </fill>
    <fill>
      <patternFill patternType="solid">
        <fgColor rgb="FFDEEAF6"/>
        <bgColor rgb="FFDEEAF6"/>
      </patternFill>
    </fill>
    <fill>
      <patternFill patternType="solid">
        <fgColor rgb="FFFFFFFF"/>
        <bgColor rgb="FFFFFFFF"/>
      </patternFill>
    </fill>
    <fill>
      <patternFill patternType="solid">
        <fgColor rgb="FF21497D"/>
        <bgColor indexed="64"/>
      </patternFill>
    </fill>
    <fill>
      <patternFill patternType="solid">
        <fgColor theme="4" tint="0.79998168889431442"/>
        <bgColor indexed="64"/>
      </patternFill>
    </fill>
    <fill>
      <patternFill patternType="solid">
        <fgColor rgb="FF21497D"/>
        <bgColor rgb="FFFFFFFF"/>
      </patternFill>
    </fill>
    <fill>
      <patternFill patternType="solid">
        <fgColor rgb="FF1F497D"/>
        <bgColor indexed="64"/>
      </patternFill>
    </fill>
    <fill>
      <patternFill patternType="solid">
        <fgColor rgb="FF1F497D"/>
        <bgColor rgb="FFDEEAF6"/>
      </patternFill>
    </fill>
    <fill>
      <patternFill patternType="solid">
        <fgColor rgb="FFFFC000"/>
        <bgColor rgb="FFFFE599"/>
      </patternFill>
    </fill>
    <fill>
      <patternFill patternType="solid">
        <fgColor rgb="FFFFC000"/>
        <bgColor indexed="64"/>
      </patternFill>
    </fill>
  </fills>
  <borders count="101">
    <border>
      <left/>
      <right/>
      <top/>
      <bottom/>
      <diagonal/>
    </border>
    <border>
      <left/>
      <right style="thin">
        <color rgb="FF1F497D"/>
      </right>
      <top style="thin">
        <color rgb="FF1F497D"/>
      </top>
      <bottom/>
      <diagonal/>
    </border>
    <border>
      <left/>
      <right/>
      <top/>
      <bottom style="thick">
        <color rgb="FF4472C4"/>
      </bottom>
      <diagonal/>
    </border>
    <border>
      <left/>
      <right/>
      <top/>
      <bottom style="medium">
        <color rgb="FF8EAADB"/>
      </bottom>
      <diagonal/>
    </border>
    <border>
      <left/>
      <right style="thin">
        <color rgb="FF1F497D"/>
      </right>
      <top/>
      <bottom style="thin">
        <color rgb="FF1F497D"/>
      </bottom>
      <diagonal/>
    </border>
    <border>
      <left/>
      <right style="thin">
        <color rgb="FF7F7F7F"/>
      </right>
      <top style="thin">
        <color rgb="FF7F7F7F"/>
      </top>
      <bottom style="thin">
        <color rgb="FF7F7F7F"/>
      </bottom>
      <diagonal/>
    </border>
    <border>
      <left/>
      <right style="thin">
        <color rgb="FF1F497D"/>
      </right>
      <top/>
      <bottom/>
      <diagonal/>
    </border>
    <border>
      <left style="thin">
        <color rgb="FF1F497D"/>
      </left>
      <right/>
      <top style="thin">
        <color rgb="FF1F497D"/>
      </top>
      <bottom style="thin">
        <color rgb="FF1F497D"/>
      </bottom>
      <diagonal/>
    </border>
    <border>
      <left/>
      <right/>
      <top style="thin">
        <color rgb="FF666666"/>
      </top>
      <bottom/>
      <diagonal/>
    </border>
    <border>
      <left/>
      <right/>
      <top style="thin">
        <color rgb="FF1F497D"/>
      </top>
      <bottom style="thin">
        <color rgb="FF1F497D"/>
      </bottom>
      <diagonal/>
    </border>
    <border>
      <left/>
      <right style="thin">
        <color rgb="FF666666"/>
      </right>
      <top style="thin">
        <color rgb="FF666666"/>
      </top>
      <bottom/>
      <diagonal/>
    </border>
    <border>
      <left/>
      <right style="thin">
        <color rgb="FF1F497D"/>
      </right>
      <top style="thin">
        <color rgb="FF1F497D"/>
      </top>
      <bottom style="thin">
        <color rgb="FF1F497D"/>
      </bottom>
      <diagonal/>
    </border>
    <border>
      <left/>
      <right/>
      <top/>
      <bottom style="thin">
        <color rgb="FF666666"/>
      </bottom>
      <diagonal/>
    </border>
    <border>
      <left/>
      <right/>
      <top/>
      <bottom style="thin">
        <color rgb="FF7F7F7F"/>
      </bottom>
      <diagonal/>
    </border>
    <border>
      <left/>
      <right style="thin">
        <color rgb="FF000000"/>
      </right>
      <top/>
      <bottom style="thin">
        <color rgb="FF7F7F7F"/>
      </bottom>
      <diagonal/>
    </border>
    <border>
      <left/>
      <right style="thin">
        <color rgb="FF666666"/>
      </right>
      <top/>
      <bottom style="thin">
        <color rgb="FF666666"/>
      </bottom>
      <diagonal/>
    </border>
    <border>
      <left/>
      <right style="thin">
        <color rgb="FF666666"/>
      </right>
      <top style="thin">
        <color rgb="FF7F7F7F"/>
      </top>
      <bottom style="thin">
        <color rgb="FF7F7F7F"/>
      </bottom>
      <diagonal/>
    </border>
    <border>
      <left/>
      <right/>
      <top style="thin">
        <color rgb="FF7F7F7F"/>
      </top>
      <bottom style="thin">
        <color rgb="FF7F7F7F"/>
      </bottom>
      <diagonal/>
    </border>
    <border>
      <left style="thin">
        <color rgb="FF7F7F7F"/>
      </left>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rgb="FF1F497D"/>
      </right>
      <top style="medium">
        <color indexed="64"/>
      </top>
      <bottom/>
      <diagonal/>
    </border>
    <border>
      <left style="thin">
        <color rgb="FF1F497D"/>
      </left>
      <right style="medium">
        <color indexed="64"/>
      </right>
      <top style="medium">
        <color indexed="64"/>
      </top>
      <bottom/>
      <diagonal/>
    </border>
    <border>
      <left style="medium">
        <color indexed="64"/>
      </left>
      <right/>
      <top/>
      <bottom/>
      <diagonal/>
    </border>
    <border>
      <left style="thin">
        <color rgb="FF1F497D"/>
      </left>
      <right style="medium">
        <color indexed="64"/>
      </right>
      <top/>
      <bottom/>
      <diagonal/>
    </border>
    <border>
      <left style="thin">
        <color rgb="FF1F497D"/>
      </left>
      <right style="medium">
        <color indexed="64"/>
      </right>
      <top/>
      <bottom style="thin">
        <color rgb="FF1F497D"/>
      </bottom>
      <diagonal/>
    </border>
    <border>
      <left style="thin">
        <color rgb="FF1F497D"/>
      </left>
      <right style="medium">
        <color indexed="64"/>
      </right>
      <top style="thin">
        <color rgb="FF1F497D"/>
      </top>
      <bottom/>
      <diagonal/>
    </border>
    <border>
      <left style="medium">
        <color indexed="64"/>
      </left>
      <right/>
      <top/>
      <bottom style="medium">
        <color indexed="64"/>
      </bottom>
      <diagonal/>
    </border>
    <border>
      <left/>
      <right style="thin">
        <color rgb="FF1F497D"/>
      </right>
      <top/>
      <bottom style="medium">
        <color indexed="64"/>
      </bottom>
      <diagonal/>
    </border>
    <border>
      <left style="thin">
        <color rgb="FF1F497D"/>
      </left>
      <right style="medium">
        <color indexed="64"/>
      </right>
      <top/>
      <bottom style="medium">
        <color indexed="64"/>
      </bottom>
      <diagonal/>
    </border>
    <border>
      <left/>
      <right style="thin">
        <color rgb="FF666666"/>
      </right>
      <top style="medium">
        <color indexed="64"/>
      </top>
      <bottom/>
      <diagonal/>
    </border>
    <border>
      <left style="thin">
        <color rgb="FF666666"/>
      </left>
      <right style="medium">
        <color indexed="64"/>
      </right>
      <top style="medium">
        <color indexed="64"/>
      </top>
      <bottom/>
      <diagonal/>
    </border>
    <border>
      <left style="medium">
        <color indexed="64"/>
      </left>
      <right/>
      <top/>
      <bottom style="thin">
        <color rgb="FF666666"/>
      </bottom>
      <diagonal/>
    </border>
    <border>
      <left style="thin">
        <color rgb="FF666666"/>
      </left>
      <right style="medium">
        <color indexed="64"/>
      </right>
      <top/>
      <bottom style="thin">
        <color rgb="FF666666"/>
      </bottom>
      <diagonal/>
    </border>
    <border>
      <left style="medium">
        <color indexed="64"/>
      </left>
      <right/>
      <top style="thin">
        <color rgb="FF666666"/>
      </top>
      <bottom/>
      <diagonal/>
    </border>
    <border>
      <left/>
      <right style="thin">
        <color rgb="FF666666"/>
      </right>
      <top/>
      <bottom style="medium">
        <color indexed="64"/>
      </bottom>
      <diagonal/>
    </border>
    <border>
      <left style="thin">
        <color rgb="FF666666"/>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rgb="FF7F7F7F"/>
      </right>
      <top style="medium">
        <color indexed="64"/>
      </top>
      <bottom style="thin">
        <color indexed="64"/>
      </bottom>
      <diagonal/>
    </border>
    <border>
      <left style="thin">
        <color rgb="FF7F7F7F"/>
      </left>
      <right/>
      <top style="medium">
        <color indexed="64"/>
      </top>
      <bottom style="thin">
        <color rgb="FF1F497D"/>
      </bottom>
      <diagonal/>
    </border>
    <border>
      <left/>
      <right/>
      <top style="medium">
        <color indexed="64"/>
      </top>
      <bottom style="thin">
        <color rgb="FF1F497D"/>
      </bottom>
      <diagonal/>
    </border>
    <border>
      <left/>
      <right style="medium">
        <color indexed="64"/>
      </right>
      <top style="medium">
        <color indexed="64"/>
      </top>
      <bottom style="thin">
        <color rgb="FF1F497D"/>
      </bottom>
      <diagonal/>
    </border>
    <border>
      <left style="medium">
        <color indexed="64"/>
      </left>
      <right/>
      <top style="thin">
        <color indexed="64"/>
      </top>
      <bottom/>
      <diagonal/>
    </border>
    <border>
      <left/>
      <right style="medium">
        <color indexed="64"/>
      </right>
      <top style="thin">
        <color rgb="FF7F7F7F"/>
      </top>
      <bottom style="thin">
        <color rgb="FF7F7F7F"/>
      </bottom>
      <diagonal/>
    </border>
    <border>
      <left style="medium">
        <color indexed="64"/>
      </left>
      <right/>
      <top/>
      <bottom style="thin">
        <color indexed="64"/>
      </bottom>
      <diagonal/>
    </border>
    <border>
      <left/>
      <right style="medium">
        <color indexed="64"/>
      </right>
      <top/>
      <bottom style="thin">
        <color rgb="FF7F7F7F"/>
      </bottom>
      <diagonal/>
    </border>
    <border>
      <left/>
      <right style="thin">
        <color rgb="FF666666"/>
      </right>
      <top/>
      <bottom style="thin">
        <color rgb="FF7F7F7F"/>
      </bottom>
      <diagonal/>
    </border>
    <border>
      <left/>
      <right style="thin">
        <color rgb="FF7F7F7F"/>
      </right>
      <top/>
      <bottom style="thin">
        <color indexed="64"/>
      </bottom>
      <diagonal/>
    </border>
    <border>
      <left style="medium">
        <color indexed="64"/>
      </left>
      <right/>
      <top style="thin">
        <color indexed="64"/>
      </top>
      <bottom style="thin">
        <color indexed="64"/>
      </bottom>
      <diagonal/>
    </border>
    <border>
      <left/>
      <right style="thin">
        <color rgb="FF7F7F7F"/>
      </right>
      <top style="thin">
        <color indexed="64"/>
      </top>
      <bottom style="thin">
        <color indexed="64"/>
      </bottom>
      <diagonal/>
    </border>
    <border>
      <left style="medium">
        <color indexed="64"/>
      </left>
      <right/>
      <top style="thin">
        <color indexed="64"/>
      </top>
      <bottom style="medium">
        <color indexed="64"/>
      </bottom>
      <diagonal/>
    </border>
    <border>
      <left/>
      <right style="thin">
        <color rgb="FF7F7F7F"/>
      </right>
      <top style="thin">
        <color indexed="64"/>
      </top>
      <bottom style="medium">
        <color indexed="64"/>
      </bottom>
      <diagonal/>
    </border>
    <border>
      <left style="thin">
        <color rgb="FF7F7F7F"/>
      </left>
      <right/>
      <top style="thin">
        <color rgb="FF7F7F7F"/>
      </top>
      <bottom style="medium">
        <color indexed="64"/>
      </bottom>
      <diagonal/>
    </border>
    <border>
      <left/>
      <right/>
      <top style="thin">
        <color rgb="FF7F7F7F"/>
      </top>
      <bottom style="medium">
        <color indexed="64"/>
      </bottom>
      <diagonal/>
    </border>
    <border>
      <left/>
      <right style="medium">
        <color indexed="64"/>
      </right>
      <top style="thin">
        <color rgb="FF7F7F7F"/>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thin">
        <color rgb="FF7F7F7F"/>
      </right>
      <top style="medium">
        <color indexed="64"/>
      </top>
      <bottom/>
      <diagonal/>
    </border>
    <border>
      <left style="thin">
        <color rgb="FF7F7F7F"/>
      </left>
      <right/>
      <top style="medium">
        <color indexed="64"/>
      </top>
      <bottom style="thin">
        <color rgb="FF7F7F7F"/>
      </bottom>
      <diagonal/>
    </border>
    <border>
      <left/>
      <right/>
      <top style="medium">
        <color indexed="64"/>
      </top>
      <bottom style="thin">
        <color rgb="FF7F7F7F"/>
      </bottom>
      <diagonal/>
    </border>
    <border>
      <left/>
      <right style="medium">
        <color indexed="64"/>
      </right>
      <top style="medium">
        <color indexed="64"/>
      </top>
      <bottom style="thin">
        <color rgb="FF7F7F7F"/>
      </bottom>
      <diagonal/>
    </border>
    <border>
      <left/>
      <right style="thin">
        <color rgb="FF7F7F7F"/>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style="thin">
        <color rgb="FF7F7F7F"/>
      </left>
      <right style="medium">
        <color indexed="64"/>
      </right>
      <top style="thin">
        <color rgb="FF7F7F7F"/>
      </top>
      <bottom style="thin">
        <color rgb="FF7F7F7F"/>
      </bottom>
      <diagonal/>
    </border>
    <border>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s>
  <cellStyleXfs count="4">
    <xf numFmtId="0" fontId="0" fillId="0" borderId="0"/>
    <xf numFmtId="0" fontId="8" fillId="0" borderId="0"/>
    <xf numFmtId="165" fontId="8" fillId="0" borderId="0" applyFont="0" applyFill="0" applyBorder="0" applyAlignment="0" applyProtection="0"/>
    <xf numFmtId="0" fontId="5" fillId="0" borderId="0"/>
  </cellStyleXfs>
  <cellXfs count="285">
    <xf numFmtId="0" fontId="0" fillId="0" borderId="0" xfId="0" applyFont="1" applyAlignment="1"/>
    <xf numFmtId="0" fontId="0" fillId="0" borderId="0" xfId="0" applyFont="1" applyAlignment="1"/>
    <xf numFmtId="0" fontId="1" fillId="0" borderId="0" xfId="0" applyFont="1" applyAlignment="1"/>
    <xf numFmtId="0" fontId="8" fillId="0" borderId="0" xfId="1"/>
    <xf numFmtId="0" fontId="8" fillId="0" borderId="21" xfId="1" applyBorder="1" applyAlignment="1">
      <alignment horizontal="center"/>
    </xf>
    <xf numFmtId="0" fontId="8" fillId="0" borderId="22" xfId="1" applyBorder="1" applyAlignment="1">
      <alignment horizontal="center"/>
    </xf>
    <xf numFmtId="0" fontId="7" fillId="0" borderId="24" xfId="1" applyFont="1" applyBorder="1" applyAlignment="1">
      <alignment vertical="center"/>
    </xf>
    <xf numFmtId="166" fontId="0" fillId="0" borderId="20" xfId="2" applyNumberFormat="1" applyFont="1" applyBorder="1"/>
    <xf numFmtId="0" fontId="8" fillId="0" borderId="25" xfId="1" applyBorder="1" applyAlignment="1">
      <alignment vertical="center"/>
    </xf>
    <xf numFmtId="166" fontId="0" fillId="0" borderId="0" xfId="2" applyNumberFormat="1" applyFont="1"/>
    <xf numFmtId="0" fontId="8" fillId="0" borderId="0" xfId="1" applyAlignment="1">
      <alignment vertical="center"/>
    </xf>
    <xf numFmtId="166" fontId="0" fillId="0" borderId="0" xfId="2" applyNumberFormat="1" applyFont="1" applyBorder="1"/>
    <xf numFmtId="0" fontId="7" fillId="0" borderId="26" xfId="1" applyFont="1" applyBorder="1" applyAlignment="1">
      <alignment vertical="center"/>
    </xf>
    <xf numFmtId="0" fontId="7" fillId="0" borderId="23" xfId="1" applyFont="1" applyBorder="1" applyAlignment="1">
      <alignment vertical="center" wrapText="1"/>
    </xf>
    <xf numFmtId="166" fontId="7" fillId="0" borderId="21" xfId="2" applyNumberFormat="1" applyFont="1" applyBorder="1"/>
    <xf numFmtId="0" fontId="7" fillId="0" borderId="27" xfId="1" applyFont="1" applyBorder="1" applyAlignment="1">
      <alignment vertical="center" wrapText="1"/>
    </xf>
    <xf numFmtId="166" fontId="7" fillId="0" borderId="0" xfId="2" applyNumberFormat="1" applyFont="1" applyBorder="1"/>
    <xf numFmtId="0" fontId="7" fillId="0" borderId="0" xfId="1" applyFont="1" applyAlignment="1">
      <alignment vertical="center" wrapText="1"/>
    </xf>
    <xf numFmtId="0" fontId="7" fillId="0" borderId="25" xfId="1" applyFont="1" applyBorder="1" applyAlignment="1">
      <alignment vertical="center" wrapText="1"/>
    </xf>
    <xf numFmtId="0" fontId="7" fillId="0" borderId="0" xfId="1" applyFont="1" applyAlignment="1">
      <alignment horizontal="left" vertical="center"/>
    </xf>
    <xf numFmtId="0" fontId="7" fillId="0" borderId="25" xfId="1" applyFont="1" applyBorder="1" applyAlignment="1">
      <alignment horizontal="left" vertical="center"/>
    </xf>
    <xf numFmtId="0" fontId="8" fillId="0" borderId="25" xfId="1" applyBorder="1" applyAlignment="1">
      <alignment vertical="center" wrapText="1"/>
    </xf>
    <xf numFmtId="0" fontId="9" fillId="0" borderId="0" xfId="1" applyFont="1" applyAlignment="1">
      <alignment vertical="center"/>
    </xf>
    <xf numFmtId="0" fontId="9" fillId="0" borderId="27" xfId="1" applyFont="1" applyBorder="1" applyAlignment="1">
      <alignment vertical="center" wrapText="1"/>
    </xf>
    <xf numFmtId="166" fontId="7" fillId="0" borderId="28" xfId="2" applyNumberFormat="1" applyFont="1" applyBorder="1"/>
    <xf numFmtId="0" fontId="9" fillId="0" borderId="0" xfId="1" applyFont="1" applyAlignment="1">
      <alignment vertical="center" wrapText="1"/>
    </xf>
    <xf numFmtId="166" fontId="8" fillId="0" borderId="0" xfId="1" applyNumberFormat="1"/>
    <xf numFmtId="0" fontId="7" fillId="0" borderId="29" xfId="1" applyFont="1" applyBorder="1"/>
    <xf numFmtId="166" fontId="10" fillId="0" borderId="29" xfId="1" applyNumberFormat="1" applyFont="1" applyBorder="1"/>
    <xf numFmtId="167" fontId="8" fillId="0" borderId="0" xfId="1" applyNumberFormat="1"/>
    <xf numFmtId="17" fontId="8" fillId="0" borderId="0" xfId="1" applyNumberFormat="1" applyAlignment="1">
      <alignment horizontal="center"/>
    </xf>
    <xf numFmtId="0" fontId="0" fillId="0" borderId="0" xfId="0"/>
    <xf numFmtId="0" fontId="0" fillId="0" borderId="0" xfId="0" applyFont="1" applyAlignment="1"/>
    <xf numFmtId="0" fontId="8" fillId="0" borderId="0" xfId="1" applyAlignment="1">
      <alignment horizontal="center"/>
    </xf>
    <xf numFmtId="0" fontId="0" fillId="0" borderId="0" xfId="0"/>
    <xf numFmtId="0" fontId="8" fillId="0" borderId="0" xfId="1" applyAlignment="1">
      <alignment horizontal="center"/>
    </xf>
    <xf numFmtId="0" fontId="8" fillId="0" borderId="0" xfId="1" applyAlignment="1">
      <alignment horizontal="left" vertical="center"/>
    </xf>
    <xf numFmtId="0" fontId="5" fillId="0" borderId="0" xfId="3"/>
    <xf numFmtId="0" fontId="1" fillId="4" borderId="30" xfId="3" applyFont="1" applyFill="1" applyBorder="1" applyAlignment="1">
      <alignment vertical="center" wrapText="1"/>
    </xf>
    <xf numFmtId="0" fontId="1" fillId="0" borderId="31" xfId="3" applyFont="1" applyBorder="1"/>
    <xf numFmtId="0" fontId="12" fillId="5" borderId="33" xfId="3" applyFont="1" applyFill="1" applyBorder="1" applyAlignment="1">
      <alignment horizontal="center" vertical="center" wrapText="1"/>
    </xf>
    <xf numFmtId="0" fontId="1" fillId="0" borderId="34" xfId="3" applyFont="1" applyBorder="1"/>
    <xf numFmtId="0" fontId="12" fillId="5" borderId="35" xfId="3" applyFont="1" applyFill="1" applyBorder="1"/>
    <xf numFmtId="0" fontId="12" fillId="5" borderId="36" xfId="3" applyFont="1" applyFill="1" applyBorder="1"/>
    <xf numFmtId="0" fontId="4" fillId="6" borderId="37" xfId="3" applyFont="1" applyFill="1" applyBorder="1" applyAlignment="1">
      <alignment horizontal="center" vertical="center"/>
    </xf>
    <xf numFmtId="0" fontId="1" fillId="6" borderId="35" xfId="3" applyFont="1" applyFill="1" applyBorder="1" applyAlignment="1">
      <alignment horizontal="center" vertical="center"/>
    </xf>
    <xf numFmtId="0" fontId="1" fillId="0" borderId="38" xfId="3" applyFont="1" applyBorder="1"/>
    <xf numFmtId="0" fontId="1" fillId="0" borderId="20" xfId="3" applyFont="1" applyBorder="1"/>
    <xf numFmtId="0" fontId="1" fillId="6" borderId="40" xfId="3" applyFont="1" applyFill="1" applyBorder="1" applyAlignment="1">
      <alignment horizontal="center" vertical="center"/>
    </xf>
    <xf numFmtId="0" fontId="12" fillId="5" borderId="30" xfId="3" applyFont="1" applyFill="1" applyBorder="1" applyAlignment="1">
      <alignment horizontal="center" vertical="center" wrapText="1"/>
    </xf>
    <xf numFmtId="0" fontId="12" fillId="5" borderId="31" xfId="3" applyFont="1" applyFill="1" applyBorder="1" applyAlignment="1">
      <alignment horizontal="center" vertical="center"/>
    </xf>
    <xf numFmtId="0" fontId="12" fillId="5" borderId="41" xfId="3" applyFont="1" applyFill="1" applyBorder="1" applyAlignment="1">
      <alignment horizontal="center" vertical="center"/>
    </xf>
    <xf numFmtId="0" fontId="4" fillId="6" borderId="42" xfId="3" applyFont="1" applyFill="1" applyBorder="1" applyAlignment="1">
      <alignment horizontal="center" vertical="center"/>
    </xf>
    <xf numFmtId="0" fontId="12" fillId="5" borderId="43" xfId="3" applyFont="1" applyFill="1" applyBorder="1" applyAlignment="1">
      <alignment horizontal="center" vertical="center"/>
    </xf>
    <xf numFmtId="0" fontId="12" fillId="5" borderId="12" xfId="3" applyFont="1" applyFill="1" applyBorder="1" applyAlignment="1">
      <alignment horizontal="center" vertical="center"/>
    </xf>
    <xf numFmtId="0" fontId="12" fillId="5" borderId="15" xfId="3" applyFont="1" applyFill="1" applyBorder="1" applyAlignment="1">
      <alignment horizontal="center" vertical="center"/>
    </xf>
    <xf numFmtId="0" fontId="1" fillId="6" borderId="44" xfId="3" applyFont="1" applyFill="1" applyBorder="1" applyAlignment="1">
      <alignment horizontal="center" vertical="center"/>
    </xf>
    <xf numFmtId="0" fontId="12" fillId="5" borderId="45" xfId="3" applyFont="1" applyFill="1" applyBorder="1" applyAlignment="1">
      <alignment horizontal="center" vertical="center" wrapText="1"/>
    </xf>
    <xf numFmtId="0" fontId="12" fillId="5" borderId="8" xfId="3" applyFont="1" applyFill="1" applyBorder="1" applyAlignment="1">
      <alignment horizontal="center" vertical="center" wrapText="1"/>
    </xf>
    <xf numFmtId="0" fontId="12" fillId="5" borderId="10" xfId="3" applyFont="1" applyFill="1" applyBorder="1" applyAlignment="1">
      <alignment horizontal="center" vertical="center" wrapText="1"/>
    </xf>
    <xf numFmtId="0" fontId="12" fillId="5" borderId="38" xfId="3" applyFont="1" applyFill="1" applyBorder="1" applyAlignment="1">
      <alignment horizontal="center" vertical="center" wrapText="1"/>
    </xf>
    <xf numFmtId="0" fontId="12" fillId="5" borderId="20" xfId="3" applyFont="1" applyFill="1" applyBorder="1" applyAlignment="1">
      <alignment horizontal="center" vertical="center" wrapText="1"/>
    </xf>
    <xf numFmtId="0" fontId="12" fillId="5" borderId="46" xfId="3" applyFont="1" applyFill="1" applyBorder="1" applyAlignment="1">
      <alignment horizontal="center" vertical="center" wrapText="1"/>
    </xf>
    <xf numFmtId="0" fontId="1" fillId="6" borderId="47" xfId="3" applyFont="1" applyFill="1" applyBorder="1" applyAlignment="1">
      <alignment horizontal="center" vertical="center"/>
    </xf>
    <xf numFmtId="0" fontId="13" fillId="5" borderId="0" xfId="3" applyFont="1" applyFill="1" applyAlignment="1">
      <alignment horizontal="center" vertical="center"/>
    </xf>
    <xf numFmtId="0" fontId="14" fillId="5" borderId="0" xfId="3" applyFont="1" applyFill="1"/>
    <xf numFmtId="0" fontId="14" fillId="5" borderId="2" xfId="3" applyFont="1" applyFill="1" applyBorder="1"/>
    <xf numFmtId="0" fontId="5" fillId="0" borderId="0" xfId="3" applyAlignment="1">
      <alignment horizontal="center"/>
    </xf>
    <xf numFmtId="164" fontId="15" fillId="5" borderId="0" xfId="3" applyNumberFormat="1" applyFont="1" applyFill="1" applyAlignment="1">
      <alignment horizontal="center"/>
    </xf>
    <xf numFmtId="0" fontId="5" fillId="6" borderId="48" xfId="3" applyFill="1" applyBorder="1" applyAlignment="1">
      <alignment horizontal="center"/>
    </xf>
    <xf numFmtId="0" fontId="5" fillId="6" borderId="49" xfId="3" applyFill="1" applyBorder="1" applyAlignment="1">
      <alignment horizontal="center"/>
    </xf>
    <xf numFmtId="0" fontId="5" fillId="6" borderId="50" xfId="3" applyFill="1" applyBorder="1" applyAlignment="1">
      <alignment horizontal="center"/>
    </xf>
    <xf numFmtId="164" fontId="15" fillId="5" borderId="48" xfId="3" applyNumberFormat="1" applyFont="1" applyFill="1" applyBorder="1" applyAlignment="1">
      <alignment horizontal="center"/>
    </xf>
    <xf numFmtId="164" fontId="15" fillId="5" borderId="49" xfId="3" applyNumberFormat="1" applyFont="1" applyFill="1" applyBorder="1" applyAlignment="1">
      <alignment horizontal="center"/>
    </xf>
    <xf numFmtId="164" fontId="15" fillId="5" borderId="50" xfId="3" applyNumberFormat="1" applyFont="1" applyFill="1" applyBorder="1" applyAlignment="1">
      <alignment horizontal="center"/>
    </xf>
    <xf numFmtId="0" fontId="14" fillId="5" borderId="51" xfId="3" applyFont="1" applyFill="1" applyBorder="1" applyAlignment="1">
      <alignment horizontal="center" vertical="center" wrapText="1"/>
    </xf>
    <xf numFmtId="0" fontId="14" fillId="5" borderId="52" xfId="3" applyFont="1" applyFill="1" applyBorder="1" applyAlignment="1">
      <alignment horizontal="center" vertical="center"/>
    </xf>
    <xf numFmtId="0" fontId="5" fillId="3" borderId="53" xfId="3" applyFill="1" applyBorder="1" applyAlignment="1">
      <alignment horizontal="center"/>
    </xf>
    <xf numFmtId="0" fontId="1" fillId="0" borderId="54" xfId="3" applyFont="1" applyBorder="1"/>
    <xf numFmtId="0" fontId="1" fillId="0" borderId="55" xfId="3" applyFont="1" applyBorder="1"/>
    <xf numFmtId="0" fontId="14" fillId="7" borderId="56" xfId="3" applyFont="1" applyFill="1" applyBorder="1" applyAlignment="1">
      <alignment horizontal="center" vertical="center" wrapText="1"/>
    </xf>
    <xf numFmtId="0" fontId="14" fillId="5" borderId="28" xfId="3" applyFont="1" applyFill="1" applyBorder="1" applyAlignment="1">
      <alignment horizontal="center" vertical="center"/>
    </xf>
    <xf numFmtId="0" fontId="2" fillId="3" borderId="7" xfId="3" applyFont="1" applyFill="1" applyBorder="1" applyAlignment="1">
      <alignment horizontal="center" wrapText="1"/>
    </xf>
    <xf numFmtId="0" fontId="1" fillId="0" borderId="9" xfId="3" applyFont="1" applyBorder="1"/>
    <xf numFmtId="0" fontId="1" fillId="0" borderId="11" xfId="3" applyFont="1" applyBorder="1"/>
    <xf numFmtId="0" fontId="2" fillId="3" borderId="17" xfId="3" applyFont="1" applyFill="1" applyBorder="1" applyAlignment="1">
      <alignment horizontal="center" vertical="center" wrapText="1"/>
    </xf>
    <xf numFmtId="0" fontId="1" fillId="0" borderId="17" xfId="3" applyFont="1" applyBorder="1"/>
    <xf numFmtId="0" fontId="1" fillId="0" borderId="57" xfId="3" applyFont="1" applyBorder="1"/>
    <xf numFmtId="0" fontId="14" fillId="5" borderId="58" xfId="3" applyFont="1" applyFill="1" applyBorder="1" applyAlignment="1">
      <alignment horizontal="center" vertical="center"/>
    </xf>
    <xf numFmtId="0" fontId="14" fillId="5" borderId="21" xfId="3" applyFont="1" applyFill="1" applyBorder="1" applyAlignment="1">
      <alignment horizontal="center" vertical="center"/>
    </xf>
    <xf numFmtId="0" fontId="4" fillId="3" borderId="13" xfId="3" applyFont="1" applyFill="1" applyBorder="1" applyAlignment="1">
      <alignment horizontal="center" vertical="center"/>
    </xf>
    <xf numFmtId="0" fontId="1" fillId="0" borderId="13" xfId="3" applyFont="1" applyBorder="1" applyAlignment="1">
      <alignment horizontal="center"/>
    </xf>
    <xf numFmtId="0" fontId="1" fillId="0" borderId="14" xfId="3" applyFont="1" applyBorder="1" applyAlignment="1">
      <alignment horizontal="center"/>
    </xf>
    <xf numFmtId="0" fontId="1" fillId="0" borderId="59" xfId="3" applyFont="1" applyBorder="1" applyAlignment="1">
      <alignment horizontal="center"/>
    </xf>
    <xf numFmtId="0" fontId="14" fillId="7" borderId="34" xfId="3" applyFont="1" applyFill="1" applyBorder="1" applyAlignment="1">
      <alignment horizontal="center" vertical="center" wrapText="1"/>
    </xf>
    <xf numFmtId="0" fontId="14" fillId="5" borderId="0" xfId="3" applyFont="1" applyFill="1" applyAlignment="1">
      <alignment horizontal="center" vertical="center"/>
    </xf>
    <xf numFmtId="0" fontId="3" fillId="3" borderId="13" xfId="3" applyFont="1" applyFill="1" applyBorder="1" applyAlignment="1">
      <alignment horizontal="center"/>
    </xf>
    <xf numFmtId="0" fontId="1" fillId="0" borderId="13" xfId="3" applyFont="1" applyBorder="1"/>
    <xf numFmtId="0" fontId="1" fillId="0" borderId="60" xfId="3" applyFont="1" applyBorder="1"/>
    <xf numFmtId="0" fontId="4" fillId="3" borderId="13" xfId="3" applyFont="1" applyFill="1" applyBorder="1" applyAlignment="1">
      <alignment vertical="center"/>
    </xf>
    <xf numFmtId="0" fontId="5" fillId="3" borderId="59" xfId="3" applyFill="1" applyBorder="1" applyAlignment="1">
      <alignment horizontal="center" wrapText="1"/>
    </xf>
    <xf numFmtId="0" fontId="14" fillId="7" borderId="58" xfId="3" applyFont="1" applyFill="1" applyBorder="1" applyAlignment="1">
      <alignment horizontal="center" vertical="center" wrapText="1"/>
    </xf>
    <xf numFmtId="0" fontId="14" fillId="5" borderId="61" xfId="3" applyFont="1" applyFill="1" applyBorder="1" applyAlignment="1">
      <alignment horizontal="center" vertical="center"/>
    </xf>
    <xf numFmtId="0" fontId="3" fillId="3" borderId="18" xfId="3" applyFont="1" applyFill="1" applyBorder="1" applyAlignment="1">
      <alignment horizontal="center" vertical="center"/>
    </xf>
    <xf numFmtId="0" fontId="1" fillId="0" borderId="16" xfId="3" applyFont="1" applyBorder="1"/>
    <xf numFmtId="0" fontId="14" fillId="7" borderId="62" xfId="3" applyFont="1" applyFill="1" applyBorder="1" applyAlignment="1">
      <alignment horizontal="center" vertical="center" wrapText="1"/>
    </xf>
    <xf numFmtId="0" fontId="14" fillId="5" borderId="63" xfId="3" applyFont="1" applyFill="1" applyBorder="1" applyAlignment="1">
      <alignment horizontal="center" vertical="center"/>
    </xf>
    <xf numFmtId="0" fontId="5" fillId="3" borderId="18" xfId="3" applyFill="1" applyBorder="1" applyAlignment="1">
      <alignment horizontal="center"/>
    </xf>
    <xf numFmtId="0" fontId="14" fillId="5" borderId="62" xfId="3" applyFont="1" applyFill="1" applyBorder="1"/>
    <xf numFmtId="0" fontId="14" fillId="5" borderId="63" xfId="3" applyFont="1" applyFill="1" applyBorder="1"/>
    <xf numFmtId="0" fontId="14" fillId="5" borderId="64" xfId="3" applyFont="1" applyFill="1" applyBorder="1"/>
    <xf numFmtId="0" fontId="14" fillId="5" borderId="65" xfId="3" applyFont="1" applyFill="1" applyBorder="1"/>
    <xf numFmtId="0" fontId="5" fillId="3" borderId="66" xfId="3" applyFill="1" applyBorder="1" applyAlignment="1">
      <alignment horizontal="center"/>
    </xf>
    <xf numFmtId="0" fontId="1" fillId="0" borderId="67" xfId="3" applyFont="1" applyBorder="1"/>
    <xf numFmtId="0" fontId="1" fillId="0" borderId="68" xfId="3" applyFont="1" applyBorder="1"/>
    <xf numFmtId="0" fontId="16" fillId="8" borderId="21" xfId="3" applyFont="1" applyFill="1" applyBorder="1" applyAlignment="1">
      <alignment horizontal="center"/>
    </xf>
    <xf numFmtId="0" fontId="14" fillId="9" borderId="51" xfId="3" applyFont="1" applyFill="1" applyBorder="1"/>
    <xf numFmtId="0" fontId="14" fillId="8" borderId="69" xfId="3" applyFont="1" applyFill="1" applyBorder="1" applyAlignment="1">
      <alignment horizontal="center" wrapText="1"/>
    </xf>
    <xf numFmtId="0" fontId="14" fillId="8" borderId="70" xfId="3" applyFont="1" applyFill="1" applyBorder="1" applyAlignment="1">
      <alignment wrapText="1"/>
    </xf>
    <xf numFmtId="0" fontId="1" fillId="0" borderId="0" xfId="3" applyFont="1"/>
    <xf numFmtId="0" fontId="17" fillId="10" borderId="0" xfId="3" applyFont="1" applyFill="1" applyAlignment="1">
      <alignment horizontal="center" vertical="center"/>
    </xf>
    <xf numFmtId="0" fontId="5" fillId="6" borderId="71" xfId="3" applyFill="1" applyBorder="1"/>
    <xf numFmtId="0" fontId="5" fillId="6" borderId="19" xfId="3" applyFill="1" applyBorder="1"/>
    <xf numFmtId="0" fontId="5" fillId="6" borderId="72" xfId="3" applyFill="1" applyBorder="1"/>
    <xf numFmtId="0" fontId="14" fillId="8" borderId="38" xfId="3" applyFont="1" applyFill="1" applyBorder="1"/>
    <xf numFmtId="0" fontId="14" fillId="8" borderId="20" xfId="3" applyFont="1" applyFill="1" applyBorder="1"/>
    <xf numFmtId="0" fontId="14" fillId="8" borderId="73" xfId="3" applyFont="1" applyFill="1" applyBorder="1"/>
    <xf numFmtId="0" fontId="17" fillId="10" borderId="0" xfId="3" applyFont="1" applyFill="1" applyAlignment="1">
      <alignment horizontal="left" vertical="center"/>
    </xf>
    <xf numFmtId="0" fontId="5" fillId="11" borderId="0" xfId="3" applyFill="1"/>
    <xf numFmtId="0" fontId="12" fillId="5" borderId="31" xfId="3" applyFont="1" applyFill="1" applyBorder="1" applyAlignment="1">
      <alignment horizontal="center" vertical="center" wrapText="1"/>
    </xf>
    <xf numFmtId="0" fontId="12" fillId="5" borderId="74" xfId="3" applyFont="1" applyFill="1" applyBorder="1" applyAlignment="1">
      <alignment horizontal="center" vertical="center" wrapText="1"/>
    </xf>
    <xf numFmtId="0" fontId="5" fillId="3" borderId="75" xfId="3" applyFill="1" applyBorder="1" applyAlignment="1">
      <alignment horizontal="center"/>
    </xf>
    <xf numFmtId="0" fontId="1" fillId="0" borderId="76" xfId="3" applyFont="1" applyBorder="1"/>
    <xf numFmtId="0" fontId="1" fillId="0" borderId="77" xfId="3" applyFont="1" applyBorder="1"/>
    <xf numFmtId="0" fontId="5" fillId="11" borderId="0" xfId="3" applyFill="1" applyAlignment="1">
      <alignment horizontal="left" vertical="center" wrapText="1"/>
    </xf>
    <xf numFmtId="0" fontId="12" fillId="5" borderId="78" xfId="3" applyFont="1" applyFill="1" applyBorder="1" applyAlignment="1">
      <alignment horizontal="center" vertical="center" wrapText="1"/>
    </xf>
    <xf numFmtId="0" fontId="13" fillId="5" borderId="30" xfId="3" applyFont="1" applyFill="1" applyBorder="1" applyAlignment="1">
      <alignment horizontal="center" vertical="center"/>
    </xf>
    <xf numFmtId="0" fontId="14" fillId="5" borderId="31" xfId="3" applyFont="1" applyFill="1" applyBorder="1"/>
    <xf numFmtId="0" fontId="14" fillId="5" borderId="79" xfId="3" applyFont="1" applyFill="1" applyBorder="1"/>
    <xf numFmtId="0" fontId="14" fillId="5" borderId="38" xfId="3" applyFont="1" applyFill="1" applyBorder="1"/>
    <xf numFmtId="0" fontId="14" fillId="5" borderId="20" xfId="3" applyFont="1" applyFill="1" applyBorder="1"/>
    <xf numFmtId="0" fontId="14" fillId="5" borderId="73" xfId="3" applyFont="1" applyFill="1" applyBorder="1"/>
    <xf numFmtId="0" fontId="17" fillId="10" borderId="0" xfId="0" applyFont="1" applyFill="1" applyAlignment="1">
      <alignment vertical="center" wrapText="1"/>
    </xf>
    <xf numFmtId="0" fontId="0" fillId="11" borderId="0" xfId="0" applyFill="1"/>
    <xf numFmtId="0" fontId="17" fillId="10" borderId="0" xfId="0" applyFont="1" applyFill="1" applyAlignment="1">
      <alignment horizontal="left" vertical="center" wrapText="1"/>
    </xf>
    <xf numFmtId="0" fontId="0" fillId="11" borderId="0" xfId="0" applyFill="1" applyAlignment="1">
      <alignment horizontal="left"/>
    </xf>
    <xf numFmtId="0" fontId="18" fillId="0" borderId="0" xfId="0" applyFont="1"/>
    <xf numFmtId="0" fontId="4" fillId="0" borderId="0" xfId="0" applyFont="1"/>
    <xf numFmtId="0" fontId="19" fillId="10" borderId="0" xfId="0" applyFont="1" applyFill="1" applyAlignment="1">
      <alignment horizontal="left" vertical="center" wrapText="1"/>
    </xf>
    <xf numFmtId="0" fontId="0" fillId="11" borderId="0" xfId="0" applyFill="1" applyAlignment="1">
      <alignment vertical="center"/>
    </xf>
    <xf numFmtId="0" fontId="1" fillId="0" borderId="34" xfId="0" applyFont="1" applyBorder="1"/>
    <xf numFmtId="0" fontId="1" fillId="0" borderId="80" xfId="0" applyFont="1" applyBorder="1"/>
    <xf numFmtId="0" fontId="1" fillId="0" borderId="38" xfId="0" applyFont="1" applyBorder="1"/>
    <xf numFmtId="0" fontId="1" fillId="0" borderId="20" xfId="0" applyFont="1" applyBorder="1"/>
    <xf numFmtId="0" fontId="1" fillId="0" borderId="73" xfId="0" applyFont="1" applyBorder="1"/>
    <xf numFmtId="0" fontId="0" fillId="3" borderId="34" xfId="0" applyFill="1" applyBorder="1" applyAlignment="1">
      <alignment horizontal="center"/>
    </xf>
    <xf numFmtId="0" fontId="1" fillId="0" borderId="0" xfId="0" applyFont="1" applyBorder="1"/>
    <xf numFmtId="0" fontId="18" fillId="7" borderId="48" xfId="0" applyFont="1" applyFill="1" applyBorder="1" applyAlignment="1">
      <alignment horizontal="center"/>
    </xf>
    <xf numFmtId="0" fontId="18" fillId="7" borderId="49" xfId="0" applyFont="1" applyFill="1" applyBorder="1" applyAlignment="1">
      <alignment horizontal="center"/>
    </xf>
    <xf numFmtId="0" fontId="18" fillId="7" borderId="50" xfId="0" applyFont="1" applyFill="1" applyBorder="1" applyAlignment="1">
      <alignment horizontal="center"/>
    </xf>
    <xf numFmtId="0" fontId="1" fillId="0" borderId="0" xfId="0" applyFont="1" applyBorder="1" applyAlignment="1"/>
    <xf numFmtId="0" fontId="14" fillId="8" borderId="51" xfId="0" applyFont="1" applyFill="1" applyBorder="1" applyAlignment="1">
      <alignment horizontal="center"/>
    </xf>
    <xf numFmtId="0" fontId="14" fillId="8" borderId="69" xfId="0" applyFont="1" applyFill="1" applyBorder="1" applyAlignment="1">
      <alignment horizontal="center"/>
    </xf>
    <xf numFmtId="0" fontId="14" fillId="8" borderId="70" xfId="0" applyFont="1" applyFill="1" applyBorder="1" applyAlignment="1">
      <alignment horizontal="center"/>
    </xf>
    <xf numFmtId="0" fontId="20" fillId="8" borderId="58" xfId="0" applyFont="1" applyFill="1" applyBorder="1" applyAlignment="1">
      <alignment horizontal="center" vertical="center" wrapText="1"/>
    </xf>
    <xf numFmtId="0" fontId="20" fillId="8" borderId="21" xfId="0" applyFont="1" applyFill="1" applyBorder="1" applyAlignment="1">
      <alignment horizontal="center" vertical="center" wrapText="1"/>
    </xf>
    <xf numFmtId="0" fontId="20" fillId="8" borderId="81" xfId="0" applyFont="1" applyFill="1" applyBorder="1" applyAlignment="1">
      <alignment horizontal="center" vertical="center" wrapText="1"/>
    </xf>
    <xf numFmtId="0" fontId="0" fillId="0" borderId="62" xfId="0" applyBorder="1" applyAlignment="1">
      <alignment horizontal="center" vertical="center"/>
    </xf>
    <xf numFmtId="0" fontId="21" fillId="0" borderId="22" xfId="0" applyFont="1" applyBorder="1" applyAlignment="1">
      <alignment horizontal="center" vertical="center"/>
    </xf>
    <xf numFmtId="0" fontId="21" fillId="0" borderId="82" xfId="0" applyFont="1" applyBorder="1" applyAlignment="1">
      <alignment horizontal="center" vertical="center"/>
    </xf>
    <xf numFmtId="0" fontId="0" fillId="0" borderId="64" xfId="0" applyBorder="1" applyAlignment="1">
      <alignment horizontal="center" vertical="center"/>
    </xf>
    <xf numFmtId="0" fontId="21" fillId="0" borderId="83" xfId="0" applyFont="1" applyBorder="1" applyAlignment="1">
      <alignment horizontal="center" vertical="center"/>
    </xf>
    <xf numFmtId="0" fontId="21" fillId="0" borderId="84" xfId="0" applyFont="1" applyBorder="1" applyAlignment="1">
      <alignment horizontal="center" vertical="center"/>
    </xf>
    <xf numFmtId="0" fontId="0" fillId="0" borderId="0" xfId="0" applyFont="1" applyBorder="1" applyAlignment="1"/>
    <xf numFmtId="0" fontId="20" fillId="0" borderId="0" xfId="0" applyFont="1" applyFill="1" applyBorder="1" applyAlignment="1">
      <alignment horizontal="center" vertical="center" wrapText="1"/>
    </xf>
    <xf numFmtId="0" fontId="22" fillId="0" borderId="0" xfId="0" applyFont="1" applyFill="1" applyAlignment="1">
      <alignment vertical="center" wrapText="1"/>
    </xf>
    <xf numFmtId="0" fontId="12" fillId="0" borderId="0" xfId="0" applyFont="1" applyFill="1"/>
    <xf numFmtId="0" fontId="1" fillId="0" borderId="34" xfId="0" applyFont="1" applyBorder="1" applyAlignment="1"/>
    <xf numFmtId="0" fontId="0" fillId="0" borderId="0" xfId="0" applyFont="1" applyBorder="1" applyAlignment="1"/>
    <xf numFmtId="0" fontId="1" fillId="0" borderId="80" xfId="0" applyFont="1" applyBorder="1" applyAlignment="1"/>
    <xf numFmtId="0" fontId="1" fillId="0" borderId="38" xfId="0" applyFont="1" applyBorder="1" applyAlignment="1"/>
    <xf numFmtId="0" fontId="1" fillId="0" borderId="20" xfId="0" applyFont="1" applyBorder="1" applyAlignment="1"/>
    <xf numFmtId="0" fontId="1" fillId="0" borderId="73" xfId="0" applyFont="1" applyBorder="1" applyAlignment="1"/>
    <xf numFmtId="0" fontId="0" fillId="3" borderId="34" xfId="0" applyFont="1" applyFill="1" applyBorder="1" applyAlignment="1">
      <alignment horizontal="center"/>
    </xf>
    <xf numFmtId="0" fontId="0" fillId="0" borderId="0" xfId="0" applyFill="1" applyAlignment="1"/>
    <xf numFmtId="0" fontId="13" fillId="5" borderId="30" xfId="0" applyFont="1" applyFill="1" applyBorder="1" applyAlignment="1">
      <alignment horizontal="center" vertical="center"/>
    </xf>
    <xf numFmtId="0" fontId="14" fillId="5" borderId="31" xfId="0" applyFont="1" applyFill="1" applyBorder="1"/>
    <xf numFmtId="0" fontId="14" fillId="5" borderId="79" xfId="0" applyFont="1" applyFill="1" applyBorder="1"/>
    <xf numFmtId="0" fontId="14" fillId="5" borderId="38" xfId="0" applyFont="1" applyFill="1" applyBorder="1"/>
    <xf numFmtId="0" fontId="14" fillId="5" borderId="20" xfId="0" applyFont="1" applyFill="1" applyBorder="1"/>
    <xf numFmtId="0" fontId="14" fillId="5" borderId="73" xfId="0" applyFont="1" applyFill="1" applyBorder="1"/>
    <xf numFmtId="0" fontId="0" fillId="3" borderId="38" xfId="0" applyFill="1" applyBorder="1" applyAlignment="1">
      <alignment horizontal="center"/>
    </xf>
    <xf numFmtId="164" fontId="15" fillId="5" borderId="48" xfId="0" applyNumberFormat="1" applyFont="1" applyFill="1" applyBorder="1" applyAlignment="1">
      <alignment horizontal="center"/>
    </xf>
    <xf numFmtId="164" fontId="15" fillId="5" borderId="49" xfId="0" applyNumberFormat="1" applyFont="1" applyFill="1" applyBorder="1" applyAlignment="1">
      <alignment horizontal="center"/>
    </xf>
    <xf numFmtId="164" fontId="15" fillId="5" borderId="50" xfId="0" applyNumberFormat="1" applyFont="1" applyFill="1" applyBorder="1" applyAlignment="1">
      <alignment horizontal="center"/>
    </xf>
    <xf numFmtId="0" fontId="18" fillId="7" borderId="48" xfId="0" applyFont="1" applyFill="1" applyBorder="1" applyAlignment="1">
      <alignment horizontal="center" vertical="center" wrapText="1"/>
    </xf>
    <xf numFmtId="0" fontId="18" fillId="7" borderId="49" xfId="0" applyFont="1" applyFill="1" applyBorder="1" applyAlignment="1">
      <alignment horizontal="center" vertical="center" wrapText="1"/>
    </xf>
    <xf numFmtId="0" fontId="18" fillId="7" borderId="50" xfId="0" applyFont="1" applyFill="1" applyBorder="1" applyAlignment="1">
      <alignment horizontal="center" vertical="center" wrapText="1"/>
    </xf>
    <xf numFmtId="0" fontId="5" fillId="0" borderId="0" xfId="3" applyAlignment="1">
      <alignment wrapText="1"/>
    </xf>
    <xf numFmtId="0" fontId="14" fillId="5" borderId="51" xfId="3" applyFont="1" applyFill="1" applyBorder="1" applyAlignment="1">
      <alignment horizontal="left" vertical="center" wrapText="1"/>
    </xf>
    <xf numFmtId="0" fontId="14" fillId="5" borderId="52" xfId="3" applyFont="1" applyFill="1" applyBorder="1"/>
    <xf numFmtId="0" fontId="19" fillId="10" borderId="0" xfId="3" applyFont="1" applyFill="1" applyAlignment="1">
      <alignment vertical="center" wrapText="1"/>
    </xf>
    <xf numFmtId="0" fontId="14" fillId="5" borderId="62" xfId="3" applyFont="1" applyFill="1" applyBorder="1" applyAlignment="1">
      <alignment horizontal="left" vertical="center" wrapText="1"/>
    </xf>
    <xf numFmtId="0" fontId="14" fillId="5" borderId="63" xfId="3" applyFont="1" applyFill="1" applyBorder="1"/>
    <xf numFmtId="0" fontId="14" fillId="5" borderId="58" xfId="3" applyFont="1" applyFill="1" applyBorder="1" applyAlignment="1">
      <alignment horizontal="left" vertical="center" wrapText="1"/>
    </xf>
    <xf numFmtId="0" fontId="14" fillId="5" borderId="61" xfId="3" applyFont="1" applyFill="1" applyBorder="1"/>
    <xf numFmtId="0" fontId="14" fillId="5" borderId="64" xfId="3" applyFont="1" applyFill="1" applyBorder="1" applyAlignment="1">
      <alignment horizontal="left" vertical="center" wrapText="1"/>
    </xf>
    <xf numFmtId="0" fontId="5" fillId="3" borderId="38" xfId="3" applyFill="1" applyBorder="1" applyAlignment="1">
      <alignment horizontal="center"/>
    </xf>
    <xf numFmtId="0" fontId="1" fillId="0" borderId="73" xfId="3" applyFont="1" applyBorder="1"/>
    <xf numFmtId="0" fontId="5" fillId="3" borderId="48" xfId="3" applyFill="1" applyBorder="1" applyAlignment="1">
      <alignment horizontal="center"/>
    </xf>
    <xf numFmtId="0" fontId="1" fillId="0" borderId="49" xfId="3" applyFont="1" applyBorder="1"/>
    <xf numFmtId="0" fontId="1" fillId="0" borderId="50" xfId="3" applyFont="1" applyBorder="1"/>
    <xf numFmtId="0" fontId="5" fillId="3" borderId="30" xfId="3" applyFill="1" applyBorder="1" applyAlignment="1">
      <alignment horizontal="center"/>
    </xf>
    <xf numFmtId="0" fontId="5" fillId="3" borderId="31" xfId="3" applyFill="1" applyBorder="1" applyAlignment="1">
      <alignment horizontal="center"/>
    </xf>
    <xf numFmtId="0" fontId="5" fillId="3" borderId="79" xfId="3" applyFill="1" applyBorder="1" applyAlignment="1">
      <alignment horizontal="center"/>
    </xf>
    <xf numFmtId="0" fontId="23" fillId="8" borderId="85" xfId="3" applyFont="1" applyFill="1" applyBorder="1" applyAlignment="1">
      <alignment horizontal="center" vertical="center" wrapText="1"/>
    </xf>
    <xf numFmtId="0" fontId="23" fillId="8" borderId="86" xfId="3" applyFont="1" applyFill="1" applyBorder="1" applyAlignment="1">
      <alignment horizontal="center" vertical="center" wrapText="1"/>
    </xf>
    <xf numFmtId="0" fontId="23" fillId="8" borderId="87" xfId="3" applyFont="1" applyFill="1" applyBorder="1" applyAlignment="1">
      <alignment horizontal="center" vertical="center" wrapText="1"/>
    </xf>
    <xf numFmtId="0" fontId="19" fillId="10" borderId="0" xfId="3" applyFont="1" applyFill="1" applyAlignment="1">
      <alignment horizontal="left" vertical="center" wrapText="1"/>
    </xf>
    <xf numFmtId="0" fontId="5" fillId="3" borderId="34" xfId="3" applyFill="1" applyBorder="1" applyAlignment="1">
      <alignment horizontal="center"/>
    </xf>
    <xf numFmtId="0" fontId="5" fillId="3" borderId="0" xfId="3" applyFill="1" applyAlignment="1">
      <alignment horizontal="center"/>
    </xf>
    <xf numFmtId="0" fontId="5" fillId="3" borderId="80" xfId="3" applyFill="1" applyBorder="1" applyAlignment="1">
      <alignment horizontal="center"/>
    </xf>
    <xf numFmtId="0" fontId="21" fillId="0" borderId="88" xfId="3" applyFont="1" applyBorder="1" applyAlignment="1">
      <alignment horizontal="justify" vertical="center"/>
    </xf>
    <xf numFmtId="0" fontId="21" fillId="0" borderId="89" xfId="3" applyFont="1" applyBorder="1" applyAlignment="1">
      <alignment horizontal="center" vertical="center"/>
    </xf>
    <xf numFmtId="0" fontId="21" fillId="0" borderId="90" xfId="3" applyFont="1" applyBorder="1" applyAlignment="1">
      <alignment horizontal="center" vertical="center"/>
    </xf>
    <xf numFmtId="0" fontId="21" fillId="0" borderId="71" xfId="3" applyFont="1" applyBorder="1" applyAlignment="1">
      <alignment horizontal="justify" vertical="center"/>
    </xf>
    <xf numFmtId="0" fontId="21" fillId="0" borderId="19" xfId="3" applyFont="1" applyBorder="1" applyAlignment="1">
      <alignment horizontal="center" vertical="center"/>
    </xf>
    <xf numFmtId="0" fontId="21" fillId="0" borderId="72" xfId="3" applyFont="1" applyBorder="1" applyAlignment="1">
      <alignment horizontal="center" vertical="center"/>
    </xf>
    <xf numFmtId="0" fontId="21" fillId="0" borderId="19" xfId="3" applyFont="1" applyBorder="1" applyAlignment="1">
      <alignment vertical="center"/>
    </xf>
    <xf numFmtId="0" fontId="21" fillId="0" borderId="72" xfId="3" applyFont="1" applyBorder="1" applyAlignment="1">
      <alignment vertical="center"/>
    </xf>
    <xf numFmtId="0" fontId="24" fillId="0" borderId="71" xfId="3" applyFont="1" applyBorder="1" applyAlignment="1">
      <alignment horizontal="justify" vertical="center"/>
    </xf>
    <xf numFmtId="0" fontId="5" fillId="3" borderId="20" xfId="3" applyFill="1" applyBorder="1" applyAlignment="1">
      <alignment horizontal="center"/>
    </xf>
    <xf numFmtId="0" fontId="5" fillId="3" borderId="73" xfId="3" applyFill="1" applyBorder="1" applyAlignment="1">
      <alignment horizontal="center"/>
    </xf>
    <xf numFmtId="0" fontId="24" fillId="0" borderId="91" xfId="3" applyFont="1" applyBorder="1" applyAlignment="1">
      <alignment horizontal="justify" vertical="center"/>
    </xf>
    <xf numFmtId="0" fontId="21" fillId="0" borderId="92" xfId="3" applyFont="1" applyBorder="1" applyAlignment="1">
      <alignment vertical="center"/>
    </xf>
    <xf numFmtId="0" fontId="21" fillId="0" borderId="93" xfId="3" applyFont="1" applyBorder="1" applyAlignment="1">
      <alignment vertical="center"/>
    </xf>
    <xf numFmtId="0" fontId="25" fillId="0" borderId="0" xfId="3" applyFont="1" applyAlignment="1">
      <alignment horizontal="justify" vertical="center"/>
    </xf>
    <xf numFmtId="0" fontId="25" fillId="0" borderId="0" xfId="3" applyFont="1" applyAlignment="1">
      <alignment horizontal="center" vertical="center"/>
    </xf>
    <xf numFmtId="164" fontId="16" fillId="8" borderId="48" xfId="3" applyNumberFormat="1" applyFont="1" applyFill="1" applyBorder="1" applyAlignment="1">
      <alignment horizontal="center"/>
    </xf>
    <xf numFmtId="164" fontId="16" fillId="8" borderId="49" xfId="3" applyNumberFormat="1" applyFont="1" applyFill="1" applyBorder="1" applyAlignment="1">
      <alignment horizontal="center"/>
    </xf>
    <xf numFmtId="164" fontId="16" fillId="8" borderId="50" xfId="3" applyNumberFormat="1" applyFont="1" applyFill="1" applyBorder="1" applyAlignment="1">
      <alignment horizontal="center"/>
    </xf>
    <xf numFmtId="0" fontId="26" fillId="0" borderId="0" xfId="3" applyFont="1" applyAlignment="1">
      <alignment vertical="center" wrapText="1"/>
    </xf>
    <xf numFmtId="0" fontId="6" fillId="5" borderId="0" xfId="1" applyFont="1" applyFill="1" applyAlignment="1">
      <alignment vertical="center"/>
    </xf>
    <xf numFmtId="0" fontId="6" fillId="5" borderId="0" xfId="1" applyFont="1" applyFill="1" applyAlignment="1">
      <alignment horizontal="center" vertical="center"/>
    </xf>
    <xf numFmtId="0" fontId="6" fillId="5" borderId="23" xfId="1" applyFont="1" applyFill="1" applyBorder="1" applyAlignment="1">
      <alignment vertical="center"/>
    </xf>
    <xf numFmtId="0" fontId="6" fillId="5" borderId="20" xfId="1" applyFont="1" applyFill="1" applyBorder="1" applyAlignment="1">
      <alignment horizontal="center" vertical="center"/>
    </xf>
    <xf numFmtId="0" fontId="27" fillId="5" borderId="0" xfId="1" applyFont="1" applyFill="1" applyAlignment="1">
      <alignment horizontal="left" vertical="top" wrapText="1"/>
    </xf>
    <xf numFmtId="0" fontId="6" fillId="5" borderId="48" xfId="1" applyFont="1" applyFill="1" applyBorder="1" applyAlignment="1">
      <alignment horizontal="center" vertical="center"/>
    </xf>
    <xf numFmtId="0" fontId="6" fillId="5" borderId="49" xfId="1" applyFont="1" applyFill="1" applyBorder="1" applyAlignment="1">
      <alignment horizontal="center" vertical="center"/>
    </xf>
    <xf numFmtId="0" fontId="6" fillId="5" borderId="50" xfId="1" applyFont="1" applyFill="1" applyBorder="1" applyAlignment="1">
      <alignment horizontal="center" vertical="center"/>
    </xf>
    <xf numFmtId="0" fontId="8" fillId="0" borderId="34" xfId="1" applyBorder="1"/>
    <xf numFmtId="2" fontId="0" fillId="0" borderId="0" xfId="2" applyNumberFormat="1" applyFont="1" applyBorder="1" applyAlignment="1">
      <alignment horizontal="center"/>
    </xf>
    <xf numFmtId="0" fontId="8" fillId="0" borderId="80" xfId="1" applyBorder="1" applyAlignment="1">
      <alignment horizontal="center"/>
    </xf>
    <xf numFmtId="0" fontId="8" fillId="0" borderId="38" xfId="1" applyBorder="1"/>
    <xf numFmtId="2" fontId="0" fillId="0" borderId="20" xfId="2" applyNumberFormat="1" applyFont="1" applyBorder="1" applyAlignment="1">
      <alignment horizontal="center"/>
    </xf>
    <xf numFmtId="0" fontId="8" fillId="0" borderId="20" xfId="1" applyBorder="1" applyAlignment="1">
      <alignment horizontal="center"/>
    </xf>
    <xf numFmtId="0" fontId="8" fillId="0" borderId="73" xfId="1" applyBorder="1" applyAlignment="1">
      <alignment horizontal="center"/>
    </xf>
    <xf numFmtId="0" fontId="8" fillId="0" borderId="21" xfId="1" applyBorder="1" applyAlignment="1">
      <alignment horizontal="left" vertical="top" wrapText="1"/>
    </xf>
    <xf numFmtId="0" fontId="8" fillId="0" borderId="22" xfId="1" applyBorder="1" applyAlignment="1">
      <alignment horizontal="left" vertical="center" wrapText="1"/>
    </xf>
    <xf numFmtId="164" fontId="15" fillId="5" borderId="3" xfId="3" applyNumberFormat="1" applyFont="1" applyFill="1" applyBorder="1" applyAlignment="1">
      <alignment horizontal="center"/>
    </xf>
    <xf numFmtId="164" fontId="15" fillId="5" borderId="0" xfId="3" applyNumberFormat="1" applyFont="1" applyFill="1" applyAlignment="1">
      <alignment horizontal="center"/>
    </xf>
    <xf numFmtId="0" fontId="5" fillId="0" borderId="94" xfId="3" applyBorder="1" applyAlignment="1">
      <alignment horizontal="left" wrapText="1"/>
    </xf>
    <xf numFmtId="0" fontId="1" fillId="0" borderId="95" xfId="3" applyFont="1" applyBorder="1"/>
    <xf numFmtId="164" fontId="5" fillId="3" borderId="96" xfId="3" applyNumberFormat="1" applyFill="1" applyBorder="1"/>
    <xf numFmtId="164" fontId="5" fillId="3" borderId="97" xfId="3" applyNumberFormat="1" applyFill="1" applyBorder="1"/>
    <xf numFmtId="0" fontId="5" fillId="0" borderId="71" xfId="3" applyBorder="1" applyAlignment="1">
      <alignment horizontal="left" wrapText="1"/>
    </xf>
    <xf numFmtId="0" fontId="5" fillId="0" borderId="19" xfId="3" applyBorder="1"/>
    <xf numFmtId="164" fontId="5" fillId="3" borderId="5" xfId="3" applyNumberFormat="1" applyFill="1" applyBorder="1"/>
    <xf numFmtId="164" fontId="5" fillId="3" borderId="98" xfId="3" applyNumberFormat="1" applyFill="1" applyBorder="1"/>
    <xf numFmtId="0" fontId="5" fillId="0" borderId="71" xfId="3" applyBorder="1" applyAlignment="1">
      <alignment horizontal="left"/>
    </xf>
    <xf numFmtId="0" fontId="1" fillId="0" borderId="19" xfId="3" applyFont="1" applyBorder="1"/>
    <xf numFmtId="0" fontId="5" fillId="0" borderId="91" xfId="3" applyBorder="1" applyAlignment="1">
      <alignment horizontal="left" wrapText="1"/>
    </xf>
    <xf numFmtId="0" fontId="5" fillId="0" borderId="92" xfId="3" applyBorder="1"/>
    <xf numFmtId="164" fontId="5" fillId="3" borderId="99" xfId="3" applyNumberFormat="1" applyFill="1" applyBorder="1"/>
    <xf numFmtId="164" fontId="5" fillId="3" borderId="100" xfId="3" applyNumberFormat="1" applyFill="1" applyBorder="1"/>
    <xf numFmtId="0" fontId="12" fillId="5" borderId="32" xfId="3" applyFont="1" applyFill="1" applyBorder="1" applyAlignment="1">
      <alignment horizontal="center" vertical="center" wrapText="1"/>
    </xf>
    <xf numFmtId="0" fontId="12" fillId="5" borderId="6" xfId="3" applyFont="1" applyFill="1" applyBorder="1"/>
    <xf numFmtId="0" fontId="12" fillId="5" borderId="4" xfId="3" applyFont="1" applyFill="1" applyBorder="1"/>
    <xf numFmtId="0" fontId="4" fillId="6" borderId="1" xfId="3" applyFont="1" applyFill="1" applyBorder="1" applyAlignment="1">
      <alignment horizontal="center" vertical="center"/>
    </xf>
    <xf numFmtId="0" fontId="1" fillId="6" borderId="6" xfId="3" applyFont="1" applyFill="1" applyBorder="1" applyAlignment="1">
      <alignment horizontal="center" vertical="center"/>
    </xf>
    <xf numFmtId="0" fontId="1" fillId="6" borderId="39" xfId="3" applyFont="1" applyFill="1" applyBorder="1" applyAlignment="1">
      <alignment horizontal="center" vertical="center"/>
    </xf>
    <xf numFmtId="0" fontId="1" fillId="0" borderId="79" xfId="3" applyFont="1" applyBorder="1"/>
    <xf numFmtId="0" fontId="1" fillId="0" borderId="0" xfId="3" applyFont="1" applyBorder="1"/>
    <xf numFmtId="0" fontId="1" fillId="0" borderId="80" xfId="3" applyFont="1" applyBorder="1"/>
    <xf numFmtId="0" fontId="11" fillId="2" borderId="30" xfId="3" applyFont="1" applyFill="1" applyBorder="1" applyAlignment="1">
      <alignment horizontal="left" vertical="center" wrapText="1"/>
    </xf>
  </cellXfs>
  <cellStyles count="4">
    <cellStyle name="Dziesiętny 2" xfId="2" xr:uid="{DBB60EB3-62E8-4EC5-A95E-F5DEDF4958F2}"/>
    <cellStyle name="Normalny" xfId="0" builtinId="0"/>
    <cellStyle name="Normalny 2" xfId="1" xr:uid="{4D7FDE1A-7A41-4DB6-97B9-B28F0B773803}"/>
    <cellStyle name="Normalny 3" xfId="3" xr:uid="{7D914893-C0D8-443C-AC33-CD3A75373BB4}"/>
  </cellStyles>
  <dxfs count="0"/>
  <tableStyles count="0" defaultTableStyle="TableStyleMedium2" defaultPivotStyle="PivotStyleLight16"/>
  <colors>
    <mruColors>
      <color rgb="FF21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armia_Application%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E status"/>
      <sheetName val="Initial data"/>
      <sheetName val="Project description"/>
      <sheetName val="Team"/>
      <sheetName val="Business model"/>
      <sheetName val="Statements"/>
      <sheetName val="Forecast of revenus and costs"/>
      <sheetName val="Fixed assets"/>
      <sheetName val="Additional notes"/>
      <sheetName val="Summary"/>
    </sheetNames>
    <sheetDataSet>
      <sheetData sheetId="0"/>
      <sheetData sheetId="1">
        <row r="3">
          <cell r="A3">
            <v>1</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7B04B-6015-424B-A86F-1694B1B0B43E}">
  <sheetPr>
    <outlinePr summaryBelow="0" summaryRight="0"/>
  </sheetPr>
  <dimension ref="A1:H19"/>
  <sheetViews>
    <sheetView showGridLines="0" workbookViewId="0">
      <selection activeCell="F28" sqref="F28"/>
    </sheetView>
  </sheetViews>
  <sheetFormatPr defaultColWidth="14.42578125" defaultRowHeight="15" customHeight="1"/>
  <cols>
    <col min="1" max="16384" width="14.42578125" style="37"/>
  </cols>
  <sheetData>
    <row r="1" spans="1:8" ht="15" customHeight="1">
      <c r="A1" s="284" t="s">
        <v>90</v>
      </c>
      <c r="B1" s="39"/>
      <c r="C1" s="39"/>
      <c r="D1" s="39"/>
      <c r="E1" s="39"/>
      <c r="F1" s="39"/>
      <c r="G1" s="39"/>
      <c r="H1" s="281"/>
    </row>
    <row r="2" spans="1:8" ht="15.75" thickBot="1">
      <c r="A2" s="46"/>
      <c r="B2" s="47"/>
      <c r="C2" s="47"/>
      <c r="D2" s="47"/>
      <c r="E2" s="47"/>
      <c r="F2" s="47"/>
      <c r="G2" s="47"/>
      <c r="H2" s="208"/>
    </row>
    <row r="5" spans="1:8" ht="15" customHeight="1" thickBot="1"/>
    <row r="6" spans="1:8" ht="15" customHeight="1">
      <c r="A6" s="38" t="s">
        <v>91</v>
      </c>
      <c r="B6" s="39"/>
      <c r="C6" s="39"/>
      <c r="D6" s="39"/>
      <c r="E6" s="39"/>
      <c r="F6" s="281"/>
      <c r="G6" s="275" t="s">
        <v>92</v>
      </c>
      <c r="H6" s="40" t="s">
        <v>93</v>
      </c>
    </row>
    <row r="7" spans="1:8">
      <c r="A7" s="41"/>
      <c r="B7" s="282"/>
      <c r="C7" s="282"/>
      <c r="D7" s="282"/>
      <c r="E7" s="282"/>
      <c r="F7" s="283"/>
      <c r="G7" s="276"/>
      <c r="H7" s="42"/>
    </row>
    <row r="8" spans="1:8">
      <c r="A8" s="41"/>
      <c r="B8" s="282"/>
      <c r="C8" s="282"/>
      <c r="D8" s="282"/>
      <c r="E8" s="282"/>
      <c r="F8" s="283"/>
      <c r="G8" s="276"/>
      <c r="H8" s="42"/>
    </row>
    <row r="9" spans="1:8">
      <c r="A9" s="41"/>
      <c r="B9" s="282"/>
      <c r="C9" s="282"/>
      <c r="D9" s="282"/>
      <c r="E9" s="282"/>
      <c r="F9" s="283"/>
      <c r="G9" s="277"/>
      <c r="H9" s="43"/>
    </row>
    <row r="10" spans="1:8">
      <c r="A10" s="41"/>
      <c r="B10" s="282"/>
      <c r="C10" s="282"/>
      <c r="D10" s="282"/>
      <c r="E10" s="282"/>
      <c r="F10" s="283"/>
      <c r="G10" s="278" t="s">
        <v>94</v>
      </c>
      <c r="H10" s="44"/>
    </row>
    <row r="11" spans="1:8">
      <c r="A11" s="41"/>
      <c r="B11" s="282"/>
      <c r="C11" s="282"/>
      <c r="D11" s="282"/>
      <c r="E11" s="282"/>
      <c r="F11" s="283"/>
      <c r="G11" s="279"/>
      <c r="H11" s="45"/>
    </row>
    <row r="12" spans="1:8">
      <c r="A12" s="41"/>
      <c r="B12" s="282"/>
      <c r="C12" s="282"/>
      <c r="D12" s="282"/>
      <c r="E12" s="282"/>
      <c r="F12" s="283"/>
      <c r="G12" s="279"/>
      <c r="H12" s="45"/>
    </row>
    <row r="13" spans="1:8" ht="15.75" thickBot="1">
      <c r="A13" s="46"/>
      <c r="B13" s="47"/>
      <c r="C13" s="47"/>
      <c r="D13" s="47"/>
      <c r="E13" s="47"/>
      <c r="F13" s="208"/>
      <c r="G13" s="280"/>
      <c r="H13" s="48"/>
    </row>
    <row r="15" spans="1:8" ht="15" customHeight="1" thickBot="1"/>
    <row r="16" spans="1:8">
      <c r="A16" s="49" t="s">
        <v>95</v>
      </c>
      <c r="B16" s="50"/>
      <c r="C16" s="50"/>
      <c r="D16" s="50"/>
      <c r="E16" s="50"/>
      <c r="F16" s="51"/>
      <c r="G16" s="52" t="s">
        <v>94</v>
      </c>
    </row>
    <row r="17" spans="1:7" ht="15.75" thickBot="1">
      <c r="A17" s="53"/>
      <c r="B17" s="54"/>
      <c r="C17" s="54"/>
      <c r="D17" s="54"/>
      <c r="E17" s="54"/>
      <c r="F17" s="55"/>
      <c r="G17" s="56"/>
    </row>
    <row r="18" spans="1:7" ht="15" customHeight="1">
      <c r="A18" s="57" t="s">
        <v>96</v>
      </c>
      <c r="B18" s="58"/>
      <c r="C18" s="58"/>
      <c r="D18" s="58"/>
      <c r="E18" s="58"/>
      <c r="F18" s="59"/>
      <c r="G18" s="52" t="s">
        <v>94</v>
      </c>
    </row>
    <row r="19" spans="1:7" ht="15.75" thickBot="1">
      <c r="A19" s="60"/>
      <c r="B19" s="61"/>
      <c r="C19" s="61"/>
      <c r="D19" s="61"/>
      <c r="E19" s="61"/>
      <c r="F19" s="62"/>
      <c r="G19" s="63"/>
    </row>
  </sheetData>
  <mergeCells count="10">
    <mergeCell ref="A16:F17"/>
    <mergeCell ref="G16:G17"/>
    <mergeCell ref="A18:F19"/>
    <mergeCell ref="G18:G19"/>
    <mergeCell ref="A1:H2"/>
    <mergeCell ref="A6:F13"/>
    <mergeCell ref="G6:G9"/>
    <mergeCell ref="H6:H9"/>
    <mergeCell ref="G10:G13"/>
    <mergeCell ref="H10:H13"/>
  </mergeCells>
  <pageMargins left="0" right="0" top="0" bottom="0" header="0" footer="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205AF-BE92-459E-ABFB-9DC52BA97413}">
  <sheetPr>
    <tabColor theme="4" tint="-0.249977111117893"/>
  </sheetPr>
  <dimension ref="A1:BI5"/>
  <sheetViews>
    <sheetView showGridLines="0" tabSelected="1" workbookViewId="0">
      <selection activeCell="J28" sqref="J28"/>
    </sheetView>
  </sheetViews>
  <sheetFormatPr defaultRowHeight="15"/>
  <cols>
    <col min="1" max="1" width="28.140625" style="3" customWidth="1"/>
    <col min="2" max="16384" width="9.140625" style="3"/>
  </cols>
  <sheetData>
    <row r="1" spans="1:61">
      <c r="A1" s="243" t="s">
        <v>15</v>
      </c>
      <c r="B1" s="243" t="s">
        <v>16</v>
      </c>
      <c r="C1" s="243" t="s">
        <v>16</v>
      </c>
      <c r="D1" s="243" t="s">
        <v>16</v>
      </c>
      <c r="E1" s="243" t="s">
        <v>16</v>
      </c>
      <c r="F1" s="243" t="s">
        <v>16</v>
      </c>
      <c r="G1" s="243" t="s">
        <v>16</v>
      </c>
      <c r="H1" s="243" t="s">
        <v>16</v>
      </c>
      <c r="I1" s="243" t="s">
        <v>16</v>
      </c>
      <c r="J1" s="243" t="s">
        <v>16</v>
      </c>
      <c r="K1" s="243" t="s">
        <v>16</v>
      </c>
      <c r="L1" s="243" t="s">
        <v>16</v>
      </c>
      <c r="M1" s="243" t="s">
        <v>16</v>
      </c>
      <c r="N1" s="243" t="s">
        <v>17</v>
      </c>
      <c r="O1" s="243" t="s">
        <v>17</v>
      </c>
      <c r="P1" s="243" t="s">
        <v>17</v>
      </c>
      <c r="Q1" s="243" t="s">
        <v>17</v>
      </c>
      <c r="R1" s="243" t="s">
        <v>17</v>
      </c>
      <c r="S1" s="243" t="s">
        <v>17</v>
      </c>
      <c r="T1" s="243" t="s">
        <v>17</v>
      </c>
      <c r="U1" s="243" t="s">
        <v>17</v>
      </c>
      <c r="V1" s="243" t="s">
        <v>17</v>
      </c>
      <c r="W1" s="243" t="s">
        <v>17</v>
      </c>
      <c r="X1" s="243" t="s">
        <v>17</v>
      </c>
      <c r="Y1" s="243" t="s">
        <v>17</v>
      </c>
      <c r="Z1" s="243" t="s">
        <v>18</v>
      </c>
      <c r="AA1" s="243" t="s">
        <v>18</v>
      </c>
      <c r="AB1" s="243" t="s">
        <v>18</v>
      </c>
      <c r="AC1" s="243" t="s">
        <v>18</v>
      </c>
      <c r="AD1" s="243" t="s">
        <v>18</v>
      </c>
      <c r="AE1" s="243" t="s">
        <v>18</v>
      </c>
      <c r="AF1" s="243" t="s">
        <v>18</v>
      </c>
      <c r="AG1" s="243" t="s">
        <v>18</v>
      </c>
      <c r="AH1" s="243" t="s">
        <v>18</v>
      </c>
      <c r="AI1" s="243" t="s">
        <v>18</v>
      </c>
      <c r="AJ1" s="243" t="s">
        <v>18</v>
      </c>
      <c r="AK1" s="243" t="s">
        <v>18</v>
      </c>
      <c r="AL1" s="243" t="s">
        <v>19</v>
      </c>
      <c r="AM1" s="243" t="s">
        <v>19</v>
      </c>
      <c r="AN1" s="243" t="s">
        <v>19</v>
      </c>
      <c r="AO1" s="243" t="s">
        <v>19</v>
      </c>
      <c r="AP1" s="243" t="s">
        <v>19</v>
      </c>
      <c r="AQ1" s="243" t="s">
        <v>19</v>
      </c>
      <c r="AR1" s="243" t="s">
        <v>19</v>
      </c>
      <c r="AS1" s="243" t="s">
        <v>19</v>
      </c>
      <c r="AT1" s="243" t="s">
        <v>19</v>
      </c>
      <c r="AU1" s="243" t="s">
        <v>19</v>
      </c>
      <c r="AV1" s="243" t="s">
        <v>19</v>
      </c>
      <c r="AW1" s="243" t="s">
        <v>19</v>
      </c>
      <c r="AX1" s="243" t="s">
        <v>20</v>
      </c>
      <c r="AY1" s="243" t="s">
        <v>20</v>
      </c>
      <c r="AZ1" s="243" t="s">
        <v>20</v>
      </c>
      <c r="BA1" s="243" t="s">
        <v>20</v>
      </c>
      <c r="BB1" s="243" t="s">
        <v>20</v>
      </c>
      <c r="BC1" s="243" t="s">
        <v>20</v>
      </c>
      <c r="BD1" s="243" t="s">
        <v>20</v>
      </c>
      <c r="BE1" s="243" t="s">
        <v>20</v>
      </c>
      <c r="BF1" s="243" t="s">
        <v>20</v>
      </c>
      <c r="BG1" s="243" t="s">
        <v>20</v>
      </c>
      <c r="BH1" s="243" t="s">
        <v>20</v>
      </c>
      <c r="BI1" s="243" t="s">
        <v>20</v>
      </c>
    </row>
    <row r="2" spans="1:61" ht="15.75" thickBot="1">
      <c r="A2" s="243" t="s">
        <v>21</v>
      </c>
      <c r="B2" s="245">
        <v>1</v>
      </c>
      <c r="C2" s="245">
        <v>2</v>
      </c>
      <c r="D2" s="245">
        <v>3</v>
      </c>
      <c r="E2" s="245">
        <v>4</v>
      </c>
      <c r="F2" s="245">
        <v>5</v>
      </c>
      <c r="G2" s="245">
        <v>6</v>
      </c>
      <c r="H2" s="245">
        <v>7</v>
      </c>
      <c r="I2" s="245">
        <v>8</v>
      </c>
      <c r="J2" s="245">
        <v>9</v>
      </c>
      <c r="K2" s="245">
        <v>10</v>
      </c>
      <c r="L2" s="245">
        <v>11</v>
      </c>
      <c r="M2" s="245">
        <v>12</v>
      </c>
      <c r="N2" s="245">
        <v>1</v>
      </c>
      <c r="O2" s="245">
        <v>2</v>
      </c>
      <c r="P2" s="245">
        <v>3</v>
      </c>
      <c r="Q2" s="245">
        <v>4</v>
      </c>
      <c r="R2" s="245">
        <v>5</v>
      </c>
      <c r="S2" s="245">
        <v>6</v>
      </c>
      <c r="T2" s="245">
        <v>7</v>
      </c>
      <c r="U2" s="245">
        <v>8</v>
      </c>
      <c r="V2" s="245">
        <v>9</v>
      </c>
      <c r="W2" s="245">
        <v>10</v>
      </c>
      <c r="X2" s="245">
        <v>11</v>
      </c>
      <c r="Y2" s="245">
        <v>12</v>
      </c>
      <c r="Z2" s="245">
        <v>1</v>
      </c>
      <c r="AA2" s="245">
        <v>2</v>
      </c>
      <c r="AB2" s="245">
        <v>3</v>
      </c>
      <c r="AC2" s="245">
        <v>4</v>
      </c>
      <c r="AD2" s="245">
        <v>5</v>
      </c>
      <c r="AE2" s="245">
        <v>6</v>
      </c>
      <c r="AF2" s="245">
        <v>7</v>
      </c>
      <c r="AG2" s="245">
        <v>8</v>
      </c>
      <c r="AH2" s="245">
        <v>9</v>
      </c>
      <c r="AI2" s="245">
        <v>10</v>
      </c>
      <c r="AJ2" s="245">
        <v>11</v>
      </c>
      <c r="AK2" s="245">
        <v>12</v>
      </c>
      <c r="AL2" s="245">
        <v>1</v>
      </c>
      <c r="AM2" s="245">
        <v>2</v>
      </c>
      <c r="AN2" s="245">
        <v>3</v>
      </c>
      <c r="AO2" s="245">
        <v>4</v>
      </c>
      <c r="AP2" s="245">
        <v>5</v>
      </c>
      <c r="AQ2" s="245">
        <v>6</v>
      </c>
      <c r="AR2" s="245">
        <v>7</v>
      </c>
      <c r="AS2" s="245">
        <v>8</v>
      </c>
      <c r="AT2" s="245">
        <v>9</v>
      </c>
      <c r="AU2" s="245">
        <v>10</v>
      </c>
      <c r="AV2" s="245">
        <v>11</v>
      </c>
      <c r="AW2" s="245">
        <v>12</v>
      </c>
      <c r="AX2" s="245">
        <v>1</v>
      </c>
      <c r="AY2" s="245">
        <v>2</v>
      </c>
      <c r="AZ2" s="245">
        <v>3</v>
      </c>
      <c r="BA2" s="245">
        <v>4</v>
      </c>
      <c r="BB2" s="245">
        <v>5</v>
      </c>
      <c r="BC2" s="245">
        <v>6</v>
      </c>
      <c r="BD2" s="245">
        <v>7</v>
      </c>
      <c r="BE2" s="245">
        <v>8</v>
      </c>
      <c r="BF2" s="245">
        <v>9</v>
      </c>
      <c r="BG2" s="245">
        <v>10</v>
      </c>
      <c r="BH2" s="245">
        <v>11</v>
      </c>
      <c r="BI2" s="245">
        <v>12</v>
      </c>
    </row>
    <row r="3" spans="1:61">
      <c r="A3" s="257" t="s">
        <v>22</v>
      </c>
      <c r="B3" s="4">
        <f>'Forecast of revenus and costs'!B3</f>
        <v>0</v>
      </c>
      <c r="C3" s="4">
        <f>'Forecast of revenus and costs'!C3</f>
        <v>0</v>
      </c>
      <c r="D3" s="4">
        <f>'Forecast of revenus and costs'!D3</f>
        <v>0</v>
      </c>
      <c r="E3" s="4">
        <f>'Forecast of revenus and costs'!E3</f>
        <v>0</v>
      </c>
      <c r="F3" s="4">
        <f>'Forecast of revenus and costs'!F3</f>
        <v>0</v>
      </c>
      <c r="G3" s="4">
        <f>'Forecast of revenus and costs'!G3</f>
        <v>0</v>
      </c>
      <c r="H3" s="4">
        <f>'Forecast of revenus and costs'!H3</f>
        <v>0</v>
      </c>
      <c r="I3" s="4">
        <f>'Forecast of revenus and costs'!I3</f>
        <v>0</v>
      </c>
      <c r="J3" s="4">
        <f>'Forecast of revenus and costs'!J3</f>
        <v>0</v>
      </c>
      <c r="K3" s="4">
        <f>'Forecast of revenus and costs'!K3</f>
        <v>0</v>
      </c>
      <c r="L3" s="4">
        <f>'Forecast of revenus and costs'!L3</f>
        <v>0</v>
      </c>
      <c r="M3" s="4">
        <f>'Forecast of revenus and costs'!M3</f>
        <v>0</v>
      </c>
      <c r="N3" s="4">
        <f>'Forecast of revenus and costs'!N3</f>
        <v>0</v>
      </c>
      <c r="O3" s="4">
        <f>'Forecast of revenus and costs'!O3</f>
        <v>0</v>
      </c>
      <c r="P3" s="4">
        <f>'Forecast of revenus and costs'!P3</f>
        <v>0</v>
      </c>
      <c r="Q3" s="4">
        <f>'Forecast of revenus and costs'!Q3</f>
        <v>0</v>
      </c>
      <c r="R3" s="4">
        <f>'Forecast of revenus and costs'!R3</f>
        <v>0</v>
      </c>
      <c r="S3" s="4">
        <f>'Forecast of revenus and costs'!S3</f>
        <v>0</v>
      </c>
      <c r="T3" s="4">
        <f>'Forecast of revenus and costs'!T3</f>
        <v>0</v>
      </c>
      <c r="U3" s="4">
        <f>'Forecast of revenus and costs'!U3</f>
        <v>0</v>
      </c>
      <c r="V3" s="4">
        <f>'Forecast of revenus and costs'!V3</f>
        <v>0</v>
      </c>
      <c r="W3" s="4">
        <f>'Forecast of revenus and costs'!W3</f>
        <v>0</v>
      </c>
      <c r="X3" s="4">
        <f>'Forecast of revenus and costs'!X3</f>
        <v>0</v>
      </c>
      <c r="Y3" s="4">
        <f>'Forecast of revenus and costs'!Y3</f>
        <v>0</v>
      </c>
      <c r="Z3" s="4">
        <f>'Forecast of revenus and costs'!Z3</f>
        <v>0</v>
      </c>
      <c r="AA3" s="4">
        <f>'Forecast of revenus and costs'!AA3</f>
        <v>0</v>
      </c>
      <c r="AB3" s="4">
        <f>'Forecast of revenus and costs'!AB3</f>
        <v>0</v>
      </c>
      <c r="AC3" s="4">
        <f>'Forecast of revenus and costs'!AC3</f>
        <v>0</v>
      </c>
      <c r="AD3" s="4">
        <f>'Forecast of revenus and costs'!AD3</f>
        <v>0</v>
      </c>
      <c r="AE3" s="4">
        <f>'Forecast of revenus and costs'!AE3</f>
        <v>0</v>
      </c>
      <c r="AF3" s="4">
        <f>'Forecast of revenus and costs'!AF3</f>
        <v>0</v>
      </c>
      <c r="AG3" s="4">
        <f>'Forecast of revenus and costs'!AG3</f>
        <v>0</v>
      </c>
      <c r="AH3" s="4">
        <f>'Forecast of revenus and costs'!AH3</f>
        <v>0</v>
      </c>
      <c r="AI3" s="4">
        <f>'Forecast of revenus and costs'!AI3</f>
        <v>0</v>
      </c>
      <c r="AJ3" s="4">
        <f>'Forecast of revenus and costs'!AJ3</f>
        <v>0</v>
      </c>
      <c r="AK3" s="4">
        <f>'Forecast of revenus and costs'!AK3</f>
        <v>0</v>
      </c>
      <c r="AL3" s="4">
        <f>'Forecast of revenus and costs'!AL3</f>
        <v>0</v>
      </c>
      <c r="AM3" s="4">
        <f>'Forecast of revenus and costs'!AM3</f>
        <v>0</v>
      </c>
      <c r="AN3" s="4">
        <f>'Forecast of revenus and costs'!AN3</f>
        <v>0</v>
      </c>
      <c r="AO3" s="4">
        <f>'Forecast of revenus and costs'!AO3</f>
        <v>0</v>
      </c>
      <c r="AP3" s="4">
        <f>'Forecast of revenus and costs'!AP3</f>
        <v>0</v>
      </c>
      <c r="AQ3" s="4">
        <f>'Forecast of revenus and costs'!AQ3</f>
        <v>0</v>
      </c>
      <c r="AR3" s="4">
        <f>'Forecast of revenus and costs'!AR3</f>
        <v>0</v>
      </c>
      <c r="AS3" s="4">
        <f>'Forecast of revenus and costs'!AS3</f>
        <v>0</v>
      </c>
      <c r="AT3" s="4">
        <f>'Forecast of revenus and costs'!AT3</f>
        <v>0</v>
      </c>
      <c r="AU3" s="4">
        <f>'Forecast of revenus and costs'!AU3</f>
        <v>0</v>
      </c>
      <c r="AV3" s="4">
        <f>'Forecast of revenus and costs'!AV3</f>
        <v>0</v>
      </c>
      <c r="AW3" s="4">
        <f>'Forecast of revenus and costs'!AW3</f>
        <v>0</v>
      </c>
      <c r="AX3" s="4">
        <f>'Forecast of revenus and costs'!AX3</f>
        <v>0</v>
      </c>
      <c r="AY3" s="4">
        <f>'Forecast of revenus and costs'!AY3</f>
        <v>0</v>
      </c>
      <c r="AZ3" s="4">
        <f>'Forecast of revenus and costs'!AZ3</f>
        <v>0</v>
      </c>
      <c r="BA3" s="4">
        <f>'Forecast of revenus and costs'!BA3</f>
        <v>0</v>
      </c>
      <c r="BB3" s="4">
        <f>'Forecast of revenus and costs'!BB3</f>
        <v>0</v>
      </c>
      <c r="BC3" s="4">
        <f>'Forecast of revenus and costs'!BC3</f>
        <v>0</v>
      </c>
      <c r="BD3" s="4">
        <f>'Forecast of revenus and costs'!BD3</f>
        <v>0</v>
      </c>
      <c r="BE3" s="4">
        <f>'Forecast of revenus and costs'!BE3</f>
        <v>0</v>
      </c>
      <c r="BF3" s="4">
        <f>'Forecast of revenus and costs'!BF3</f>
        <v>0</v>
      </c>
      <c r="BG3" s="4">
        <f>'Forecast of revenus and costs'!BG3</f>
        <v>0</v>
      </c>
      <c r="BH3" s="4">
        <f>'Forecast of revenus and costs'!BH3</f>
        <v>0</v>
      </c>
      <c r="BI3" s="4">
        <f>'Forecast of revenus and costs'!BI3</f>
        <v>0</v>
      </c>
    </row>
    <row r="4" spans="1:61" ht="30">
      <c r="A4" s="258" t="s">
        <v>23</v>
      </c>
      <c r="B4" s="5">
        <f>'Forecast of revenus and costs'!B10</f>
        <v>0</v>
      </c>
      <c r="C4" s="5">
        <f>'Forecast of revenus and costs'!C10</f>
        <v>0</v>
      </c>
      <c r="D4" s="5">
        <f>'Forecast of revenus and costs'!D10</f>
        <v>0</v>
      </c>
      <c r="E4" s="5">
        <f>'Forecast of revenus and costs'!E10</f>
        <v>0</v>
      </c>
      <c r="F4" s="5">
        <f>'Forecast of revenus and costs'!F10</f>
        <v>0</v>
      </c>
      <c r="G4" s="5">
        <f>'Forecast of revenus and costs'!G10</f>
        <v>0</v>
      </c>
      <c r="H4" s="5">
        <f>'Forecast of revenus and costs'!H10</f>
        <v>0</v>
      </c>
      <c r="I4" s="5">
        <f>'Forecast of revenus and costs'!I10</f>
        <v>0</v>
      </c>
      <c r="J4" s="5">
        <f>'Forecast of revenus and costs'!J10</f>
        <v>0</v>
      </c>
      <c r="K4" s="5">
        <f>'Forecast of revenus and costs'!K10</f>
        <v>0</v>
      </c>
      <c r="L4" s="5">
        <f>'Forecast of revenus and costs'!L10</f>
        <v>0</v>
      </c>
      <c r="M4" s="5">
        <f>'Forecast of revenus and costs'!M10</f>
        <v>0</v>
      </c>
      <c r="N4" s="5">
        <f>'Forecast of revenus and costs'!N10</f>
        <v>0</v>
      </c>
      <c r="O4" s="5">
        <f>'Forecast of revenus and costs'!O10</f>
        <v>0</v>
      </c>
      <c r="P4" s="5">
        <f>'Forecast of revenus and costs'!P10</f>
        <v>0</v>
      </c>
      <c r="Q4" s="5">
        <f>'Forecast of revenus and costs'!Q10</f>
        <v>0</v>
      </c>
      <c r="R4" s="5">
        <f>'Forecast of revenus and costs'!R10</f>
        <v>0</v>
      </c>
      <c r="S4" s="5">
        <f>'Forecast of revenus and costs'!S10</f>
        <v>0</v>
      </c>
      <c r="T4" s="5">
        <f>'Forecast of revenus and costs'!T10</f>
        <v>0</v>
      </c>
      <c r="U4" s="5">
        <f>'Forecast of revenus and costs'!U10</f>
        <v>0</v>
      </c>
      <c r="V4" s="5">
        <f>'Forecast of revenus and costs'!V10</f>
        <v>0</v>
      </c>
      <c r="W4" s="5">
        <f>'Forecast of revenus and costs'!W10</f>
        <v>0</v>
      </c>
      <c r="X4" s="5">
        <f>'Forecast of revenus and costs'!X10</f>
        <v>0</v>
      </c>
      <c r="Y4" s="5">
        <f>'Forecast of revenus and costs'!Y10</f>
        <v>0</v>
      </c>
      <c r="Z4" s="5">
        <f>'Forecast of revenus and costs'!Z10</f>
        <v>0</v>
      </c>
      <c r="AA4" s="5">
        <f>'Forecast of revenus and costs'!AA10</f>
        <v>0</v>
      </c>
      <c r="AB4" s="5">
        <f>'Forecast of revenus and costs'!AB10</f>
        <v>0</v>
      </c>
      <c r="AC4" s="5">
        <f>'Forecast of revenus and costs'!AC10</f>
        <v>0</v>
      </c>
      <c r="AD4" s="5">
        <f>'Forecast of revenus and costs'!AD10</f>
        <v>0</v>
      </c>
      <c r="AE4" s="5">
        <f>'Forecast of revenus and costs'!AE10</f>
        <v>0</v>
      </c>
      <c r="AF4" s="5">
        <f>'Forecast of revenus and costs'!AF10</f>
        <v>0</v>
      </c>
      <c r="AG4" s="5">
        <f>'Forecast of revenus and costs'!AG10</f>
        <v>0</v>
      </c>
      <c r="AH4" s="5">
        <f>'Forecast of revenus and costs'!AH10</f>
        <v>0</v>
      </c>
      <c r="AI4" s="5">
        <f>'Forecast of revenus and costs'!AI10</f>
        <v>0</v>
      </c>
      <c r="AJ4" s="5">
        <f>'Forecast of revenus and costs'!AJ10</f>
        <v>0</v>
      </c>
      <c r="AK4" s="5">
        <f>'Forecast of revenus and costs'!AK10</f>
        <v>0</v>
      </c>
      <c r="AL4" s="5">
        <f>'Forecast of revenus and costs'!AL10</f>
        <v>0</v>
      </c>
      <c r="AM4" s="5">
        <f>'Forecast of revenus and costs'!AM10</f>
        <v>0</v>
      </c>
      <c r="AN4" s="5">
        <f>'Forecast of revenus and costs'!AN10</f>
        <v>0</v>
      </c>
      <c r="AO4" s="5">
        <f>'Forecast of revenus and costs'!AO10</f>
        <v>0</v>
      </c>
      <c r="AP4" s="5">
        <f>'Forecast of revenus and costs'!AP10</f>
        <v>0</v>
      </c>
      <c r="AQ4" s="5">
        <f>'Forecast of revenus and costs'!AQ10</f>
        <v>0</v>
      </c>
      <c r="AR4" s="5">
        <f>'Forecast of revenus and costs'!AR10</f>
        <v>0</v>
      </c>
      <c r="AS4" s="5">
        <f>'Forecast of revenus and costs'!AS10</f>
        <v>0</v>
      </c>
      <c r="AT4" s="5">
        <f>'Forecast of revenus and costs'!AT10</f>
        <v>0</v>
      </c>
      <c r="AU4" s="5">
        <f>'Forecast of revenus and costs'!AU10</f>
        <v>0</v>
      </c>
      <c r="AV4" s="5">
        <f>'Forecast of revenus and costs'!AV10</f>
        <v>0</v>
      </c>
      <c r="AW4" s="5">
        <f>'Forecast of revenus and costs'!AW10</f>
        <v>0</v>
      </c>
      <c r="AX4" s="5">
        <f>'Forecast of revenus and costs'!AX10</f>
        <v>0</v>
      </c>
      <c r="AY4" s="5">
        <f>'Forecast of revenus and costs'!AY10</f>
        <v>0</v>
      </c>
      <c r="AZ4" s="5">
        <f>'Forecast of revenus and costs'!AZ10</f>
        <v>0</v>
      </c>
      <c r="BA4" s="5">
        <f>'Forecast of revenus and costs'!BA10</f>
        <v>0</v>
      </c>
      <c r="BB4" s="5">
        <f>'Forecast of revenus and costs'!BB10</f>
        <v>0</v>
      </c>
      <c r="BC4" s="5">
        <f>'Forecast of revenus and costs'!BC10</f>
        <v>0</v>
      </c>
      <c r="BD4" s="5">
        <f>'Forecast of revenus and costs'!BD10</f>
        <v>0</v>
      </c>
      <c r="BE4" s="5">
        <f>'Forecast of revenus and costs'!BE10</f>
        <v>0</v>
      </c>
      <c r="BF4" s="5">
        <f>'Forecast of revenus and costs'!BF10</f>
        <v>0</v>
      </c>
      <c r="BG4" s="5">
        <f>'Forecast of revenus and costs'!BG10</f>
        <v>0</v>
      </c>
      <c r="BH4" s="5">
        <f>'Forecast of revenus and costs'!BH10</f>
        <v>0</v>
      </c>
      <c r="BI4" s="5">
        <f>'Forecast of revenus and costs'!BI10</f>
        <v>0</v>
      </c>
    </row>
    <row r="5" spans="1:61" ht="45">
      <c r="A5" s="258" t="s">
        <v>24</v>
      </c>
      <c r="B5" s="5">
        <f>B3-B4</f>
        <v>0</v>
      </c>
      <c r="C5" s="5">
        <f t="shared" ref="C5:BI5" si="0">C3-C4</f>
        <v>0</v>
      </c>
      <c r="D5" s="5">
        <f t="shared" si="0"/>
        <v>0</v>
      </c>
      <c r="E5" s="5">
        <f t="shared" si="0"/>
        <v>0</v>
      </c>
      <c r="F5" s="5">
        <f t="shared" si="0"/>
        <v>0</v>
      </c>
      <c r="G5" s="5">
        <f t="shared" si="0"/>
        <v>0</v>
      </c>
      <c r="H5" s="5">
        <f t="shared" si="0"/>
        <v>0</v>
      </c>
      <c r="I5" s="5">
        <f t="shared" si="0"/>
        <v>0</v>
      </c>
      <c r="J5" s="5">
        <f t="shared" si="0"/>
        <v>0</v>
      </c>
      <c r="K5" s="5">
        <f t="shared" si="0"/>
        <v>0</v>
      </c>
      <c r="L5" s="5">
        <f t="shared" si="0"/>
        <v>0</v>
      </c>
      <c r="M5" s="5">
        <f t="shared" si="0"/>
        <v>0</v>
      </c>
      <c r="N5" s="5">
        <f t="shared" si="0"/>
        <v>0</v>
      </c>
      <c r="O5" s="5">
        <f t="shared" si="0"/>
        <v>0</v>
      </c>
      <c r="P5" s="5">
        <f t="shared" si="0"/>
        <v>0</v>
      </c>
      <c r="Q5" s="5">
        <f t="shared" si="0"/>
        <v>0</v>
      </c>
      <c r="R5" s="5">
        <f t="shared" si="0"/>
        <v>0</v>
      </c>
      <c r="S5" s="5">
        <f t="shared" si="0"/>
        <v>0</v>
      </c>
      <c r="T5" s="5">
        <f t="shared" si="0"/>
        <v>0</v>
      </c>
      <c r="U5" s="5">
        <f t="shared" si="0"/>
        <v>0</v>
      </c>
      <c r="V5" s="5">
        <f t="shared" si="0"/>
        <v>0</v>
      </c>
      <c r="W5" s="5">
        <f t="shared" si="0"/>
        <v>0</v>
      </c>
      <c r="X5" s="5">
        <f t="shared" si="0"/>
        <v>0</v>
      </c>
      <c r="Y5" s="5">
        <f t="shared" si="0"/>
        <v>0</v>
      </c>
      <c r="Z5" s="5">
        <f t="shared" si="0"/>
        <v>0</v>
      </c>
      <c r="AA5" s="5">
        <f t="shared" si="0"/>
        <v>0</v>
      </c>
      <c r="AB5" s="5">
        <f t="shared" si="0"/>
        <v>0</v>
      </c>
      <c r="AC5" s="5">
        <f t="shared" si="0"/>
        <v>0</v>
      </c>
      <c r="AD5" s="5">
        <f t="shared" si="0"/>
        <v>0</v>
      </c>
      <c r="AE5" s="5">
        <f t="shared" si="0"/>
        <v>0</v>
      </c>
      <c r="AF5" s="5">
        <f t="shared" si="0"/>
        <v>0</v>
      </c>
      <c r="AG5" s="5">
        <f t="shared" si="0"/>
        <v>0</v>
      </c>
      <c r="AH5" s="5">
        <f t="shared" si="0"/>
        <v>0</v>
      </c>
      <c r="AI5" s="5">
        <f t="shared" si="0"/>
        <v>0</v>
      </c>
      <c r="AJ5" s="5">
        <f t="shared" si="0"/>
        <v>0</v>
      </c>
      <c r="AK5" s="5">
        <f t="shared" si="0"/>
        <v>0</v>
      </c>
      <c r="AL5" s="5">
        <f t="shared" si="0"/>
        <v>0</v>
      </c>
      <c r="AM5" s="5">
        <f t="shared" si="0"/>
        <v>0</v>
      </c>
      <c r="AN5" s="5">
        <f t="shared" si="0"/>
        <v>0</v>
      </c>
      <c r="AO5" s="5">
        <f t="shared" si="0"/>
        <v>0</v>
      </c>
      <c r="AP5" s="5">
        <f t="shared" si="0"/>
        <v>0</v>
      </c>
      <c r="AQ5" s="5">
        <f t="shared" si="0"/>
        <v>0</v>
      </c>
      <c r="AR5" s="5">
        <f t="shared" si="0"/>
        <v>0</v>
      </c>
      <c r="AS5" s="5">
        <f t="shared" si="0"/>
        <v>0</v>
      </c>
      <c r="AT5" s="5">
        <f t="shared" si="0"/>
        <v>0</v>
      </c>
      <c r="AU5" s="5">
        <f t="shared" si="0"/>
        <v>0</v>
      </c>
      <c r="AV5" s="5">
        <f t="shared" si="0"/>
        <v>0</v>
      </c>
      <c r="AW5" s="5">
        <f t="shared" si="0"/>
        <v>0</v>
      </c>
      <c r="AX5" s="5">
        <f t="shared" si="0"/>
        <v>0</v>
      </c>
      <c r="AY5" s="5">
        <f t="shared" si="0"/>
        <v>0</v>
      </c>
      <c r="AZ5" s="5">
        <f t="shared" si="0"/>
        <v>0</v>
      </c>
      <c r="BA5" s="5">
        <f t="shared" si="0"/>
        <v>0</v>
      </c>
      <c r="BB5" s="5">
        <f t="shared" si="0"/>
        <v>0</v>
      </c>
      <c r="BC5" s="5">
        <f t="shared" si="0"/>
        <v>0</v>
      </c>
      <c r="BD5" s="5">
        <f t="shared" si="0"/>
        <v>0</v>
      </c>
      <c r="BE5" s="5">
        <f t="shared" si="0"/>
        <v>0</v>
      </c>
      <c r="BF5" s="5">
        <f t="shared" si="0"/>
        <v>0</v>
      </c>
      <c r="BG5" s="5">
        <f t="shared" si="0"/>
        <v>0</v>
      </c>
      <c r="BH5" s="5">
        <f t="shared" si="0"/>
        <v>0</v>
      </c>
      <c r="BI5" s="5">
        <f t="shared" si="0"/>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07"/>
  <sheetViews>
    <sheetView showGridLines="0" workbookViewId="0">
      <selection sqref="A1:J2"/>
    </sheetView>
  </sheetViews>
  <sheetFormatPr defaultColWidth="14.42578125" defaultRowHeight="15" customHeight="1"/>
  <cols>
    <col min="1" max="1" width="6" customWidth="1"/>
    <col min="2" max="4" width="8.7109375" customWidth="1"/>
    <col min="5" max="5" width="11.5703125" customWidth="1"/>
    <col min="6" max="8" width="8.7109375" customWidth="1"/>
    <col min="9" max="9" width="11.42578125" customWidth="1"/>
    <col min="10" max="10" width="12" customWidth="1"/>
    <col min="11" max="26" width="8.7109375" customWidth="1"/>
  </cols>
  <sheetData>
    <row r="1" spans="1:19" ht="14.25" customHeight="1">
      <c r="A1" s="136" t="str">
        <f>+IF($A$3=0,"Formularz zgłoszeniowy projektu", "Application form")</f>
        <v>Application form</v>
      </c>
      <c r="B1" s="137"/>
      <c r="C1" s="137"/>
      <c r="D1" s="137"/>
      <c r="E1" s="137"/>
      <c r="F1" s="137"/>
      <c r="G1" s="137"/>
      <c r="H1" s="137"/>
      <c r="I1" s="137"/>
      <c r="J1" s="138"/>
      <c r="K1" s="37"/>
      <c r="L1" s="37"/>
      <c r="M1" s="37"/>
      <c r="N1" s="37"/>
      <c r="O1" s="37"/>
      <c r="P1" s="37"/>
      <c r="Q1" s="37"/>
      <c r="R1" s="37"/>
      <c r="S1" s="37"/>
    </row>
    <row r="2" spans="1:19" ht="14.25" customHeight="1" thickBot="1">
      <c r="A2" s="139"/>
      <c r="B2" s="140"/>
      <c r="C2" s="140"/>
      <c r="D2" s="140"/>
      <c r="E2" s="140"/>
      <c r="F2" s="140"/>
      <c r="G2" s="140"/>
      <c r="H2" s="140"/>
      <c r="I2" s="140"/>
      <c r="J2" s="141"/>
      <c r="K2" s="37"/>
      <c r="L2" s="37"/>
      <c r="M2" s="37"/>
      <c r="N2" s="37"/>
      <c r="O2" s="37"/>
      <c r="P2" s="37"/>
      <c r="Q2" s="37"/>
      <c r="R2" s="37"/>
      <c r="S2" s="37"/>
    </row>
    <row r="3" spans="1:19" ht="14.25" customHeight="1">
      <c r="A3" s="67">
        <v>1</v>
      </c>
      <c r="B3" s="37"/>
      <c r="C3" s="37"/>
      <c r="D3" s="37"/>
      <c r="E3" s="37"/>
      <c r="F3" s="37"/>
      <c r="G3" s="37"/>
      <c r="H3" s="37"/>
      <c r="I3" s="37"/>
      <c r="J3" s="37"/>
      <c r="K3" s="37"/>
      <c r="L3" s="37"/>
      <c r="M3" s="37"/>
      <c r="N3" s="37"/>
      <c r="O3" s="37"/>
      <c r="P3" s="37"/>
      <c r="Q3" s="37"/>
      <c r="R3" s="37"/>
      <c r="S3" s="37"/>
    </row>
    <row r="4" spans="1:19" ht="14.25" customHeight="1" thickBot="1">
      <c r="A4" s="68" t="str">
        <f>+IF($A$3=0,"Tytuł projektu", "Project title")</f>
        <v>Project title</v>
      </c>
      <c r="B4" s="68"/>
      <c r="C4" s="68"/>
      <c r="D4" s="68"/>
      <c r="E4" s="68"/>
      <c r="F4" s="68"/>
      <c r="G4" s="68"/>
      <c r="H4" s="68"/>
      <c r="I4" s="68"/>
      <c r="J4" s="68"/>
      <c r="K4" s="37"/>
      <c r="L4" s="37"/>
      <c r="M4" s="37"/>
      <c r="N4" s="37"/>
      <c r="O4" s="37"/>
      <c r="P4" s="37"/>
      <c r="Q4" s="37"/>
      <c r="R4" s="37"/>
      <c r="S4" s="37"/>
    </row>
    <row r="5" spans="1:19" ht="14.25" customHeight="1" thickBot="1">
      <c r="A5" s="69"/>
      <c r="B5" s="70"/>
      <c r="C5" s="70"/>
      <c r="D5" s="70"/>
      <c r="E5" s="70"/>
      <c r="F5" s="70"/>
      <c r="G5" s="70"/>
      <c r="H5" s="70"/>
      <c r="I5" s="70"/>
      <c r="J5" s="71"/>
      <c r="K5" s="37"/>
      <c r="L5" s="37"/>
      <c r="M5" s="37"/>
      <c r="N5" s="37"/>
      <c r="O5" s="37"/>
      <c r="P5" s="37"/>
      <c r="Q5" s="37"/>
      <c r="R5" s="37"/>
      <c r="S5" s="37"/>
    </row>
    <row r="6" spans="1:19" ht="14.25" customHeight="1" thickBot="1">
      <c r="A6" s="37"/>
      <c r="B6" s="37"/>
      <c r="C6" s="37"/>
      <c r="D6" s="37"/>
      <c r="E6" s="37"/>
      <c r="F6" s="37"/>
      <c r="G6" s="37"/>
      <c r="H6" s="37"/>
      <c r="I6" s="37"/>
      <c r="J6" s="37"/>
      <c r="K6" s="37"/>
      <c r="L6" s="37"/>
      <c r="M6" s="37"/>
      <c r="N6" s="37"/>
      <c r="O6" s="37"/>
      <c r="P6" s="37"/>
      <c r="Q6" s="37"/>
      <c r="R6" s="37"/>
      <c r="S6" s="37"/>
    </row>
    <row r="7" spans="1:19" ht="14.25" customHeight="1" thickBot="1">
      <c r="A7" s="72" t="str">
        <f>+IF($A$3=0,"Dane identyfikacyjne", "Data")</f>
        <v>Data</v>
      </c>
      <c r="B7" s="73"/>
      <c r="C7" s="73"/>
      <c r="D7" s="73"/>
      <c r="E7" s="73"/>
      <c r="F7" s="73"/>
      <c r="G7" s="73"/>
      <c r="H7" s="73"/>
      <c r="I7" s="73"/>
      <c r="J7" s="74"/>
      <c r="K7" s="37"/>
      <c r="L7" s="37"/>
      <c r="M7" s="37"/>
      <c r="N7" s="37"/>
      <c r="O7" s="37"/>
      <c r="P7" s="37"/>
      <c r="Q7" s="37"/>
      <c r="R7" s="37"/>
      <c r="S7" s="37"/>
    </row>
    <row r="8" spans="1:19" ht="48" customHeight="1">
      <c r="A8" s="37"/>
      <c r="B8" s="75" t="str">
        <f>+IF($A$3=0,"Imię i Nazwisko / Nazwa pomysłodawcy", "Originators Name and Surname / entity")</f>
        <v>Originators Name and Surname / entity</v>
      </c>
      <c r="C8" s="76"/>
      <c r="D8" s="77"/>
      <c r="E8" s="78"/>
      <c r="F8" s="78"/>
      <c r="G8" s="78"/>
      <c r="H8" s="78"/>
      <c r="I8" s="78"/>
      <c r="J8" s="79"/>
      <c r="K8" s="37"/>
      <c r="L8" s="37"/>
      <c r="M8" s="37"/>
      <c r="N8" s="37"/>
      <c r="O8" s="37"/>
      <c r="P8" s="37"/>
      <c r="Q8" s="37"/>
      <c r="R8" s="37"/>
      <c r="S8" s="37"/>
    </row>
    <row r="9" spans="1:19" ht="26.25" customHeight="1">
      <c r="A9" s="37"/>
      <c r="B9" s="80" t="s">
        <v>12</v>
      </c>
      <c r="C9" s="81"/>
      <c r="D9" s="82" t="s">
        <v>0</v>
      </c>
      <c r="E9" s="83"/>
      <c r="F9" s="84"/>
      <c r="G9" s="85" t="s">
        <v>97</v>
      </c>
      <c r="H9" s="86"/>
      <c r="I9" s="86"/>
      <c r="J9" s="87"/>
      <c r="K9" s="37"/>
      <c r="L9" s="37"/>
      <c r="M9" s="37"/>
      <c r="N9" s="37"/>
      <c r="O9" s="37"/>
      <c r="P9" s="37"/>
      <c r="Q9" s="37"/>
      <c r="R9" s="37"/>
      <c r="S9" s="37"/>
    </row>
    <row r="10" spans="1:19" ht="32.25" customHeight="1">
      <c r="A10" s="37"/>
      <c r="B10" s="88"/>
      <c r="C10" s="89"/>
      <c r="D10" s="90" t="s">
        <v>98</v>
      </c>
      <c r="E10" s="91"/>
      <c r="F10" s="92"/>
      <c r="G10" s="90" t="s">
        <v>98</v>
      </c>
      <c r="H10" s="91"/>
      <c r="I10" s="91"/>
      <c r="J10" s="93"/>
      <c r="K10" s="37"/>
      <c r="L10" s="37"/>
      <c r="M10" s="37"/>
      <c r="N10" s="37"/>
      <c r="O10" s="37"/>
      <c r="P10" s="37"/>
      <c r="Q10" s="37"/>
      <c r="R10" s="37"/>
      <c r="S10" s="37"/>
    </row>
    <row r="11" spans="1:19" ht="48" customHeight="1">
      <c r="A11" s="37"/>
      <c r="B11" s="94" t="s">
        <v>1</v>
      </c>
      <c r="C11" s="95"/>
      <c r="D11" s="96" t="s">
        <v>13</v>
      </c>
      <c r="E11" s="97"/>
      <c r="F11" s="97"/>
      <c r="G11" s="97"/>
      <c r="H11" s="98"/>
      <c r="I11" s="99" t="s">
        <v>99</v>
      </c>
      <c r="J11" s="100" t="s">
        <v>2</v>
      </c>
      <c r="K11" s="37"/>
      <c r="L11" s="37"/>
      <c r="M11" s="37"/>
      <c r="N11" s="37"/>
      <c r="O11" s="37"/>
      <c r="P11" s="37"/>
      <c r="Q11" s="37"/>
      <c r="R11" s="37"/>
      <c r="S11" s="37"/>
    </row>
    <row r="12" spans="1:19" ht="48" customHeight="1">
      <c r="A12" s="37"/>
      <c r="B12" s="101" t="s">
        <v>3</v>
      </c>
      <c r="C12" s="102"/>
      <c r="D12" s="103"/>
      <c r="E12" s="86"/>
      <c r="F12" s="86"/>
      <c r="G12" s="86"/>
      <c r="H12" s="104"/>
      <c r="I12" s="99" t="s">
        <v>99</v>
      </c>
      <c r="J12" s="100" t="s">
        <v>2</v>
      </c>
      <c r="K12" s="37"/>
      <c r="L12" s="37"/>
      <c r="M12" s="37"/>
      <c r="N12" s="37"/>
      <c r="O12" s="37"/>
      <c r="P12" s="37"/>
      <c r="Q12" s="37"/>
      <c r="R12" s="37"/>
      <c r="S12" s="37"/>
    </row>
    <row r="13" spans="1:19" ht="102.75" customHeight="1">
      <c r="A13" s="37"/>
      <c r="B13" s="105" t="s">
        <v>4</v>
      </c>
      <c r="C13" s="106"/>
      <c r="D13" s="107"/>
      <c r="E13" s="86"/>
      <c r="F13" s="86"/>
      <c r="G13" s="86"/>
      <c r="H13" s="86"/>
      <c r="I13" s="86"/>
      <c r="J13" s="87"/>
      <c r="K13" s="37"/>
      <c r="L13" s="37"/>
      <c r="M13" s="37"/>
      <c r="N13" s="37"/>
      <c r="O13" s="37"/>
      <c r="P13" s="37"/>
      <c r="Q13" s="37"/>
      <c r="R13" s="37"/>
      <c r="S13" s="37"/>
    </row>
    <row r="14" spans="1:19" ht="48" customHeight="1">
      <c r="A14" s="37"/>
      <c r="B14" s="105" t="s">
        <v>5</v>
      </c>
      <c r="C14" s="106"/>
      <c r="D14" s="107"/>
      <c r="E14" s="86"/>
      <c r="F14" s="86"/>
      <c r="G14" s="86"/>
      <c r="H14" s="86"/>
      <c r="I14" s="86"/>
      <c r="J14" s="87"/>
      <c r="K14" s="37"/>
      <c r="L14" s="37"/>
      <c r="M14" s="37"/>
      <c r="N14" s="37"/>
      <c r="O14" s="37"/>
      <c r="P14" s="37"/>
      <c r="Q14" s="37"/>
      <c r="R14" s="37"/>
      <c r="S14" s="37"/>
    </row>
    <row r="15" spans="1:19" ht="48" customHeight="1">
      <c r="A15" s="37"/>
      <c r="B15" s="105" t="s">
        <v>6</v>
      </c>
      <c r="C15" s="106"/>
      <c r="D15" s="107"/>
      <c r="E15" s="86"/>
      <c r="F15" s="86"/>
      <c r="G15" s="86"/>
      <c r="H15" s="86"/>
      <c r="I15" s="86"/>
      <c r="J15" s="87"/>
      <c r="K15" s="37"/>
      <c r="L15" s="37"/>
      <c r="M15" s="37"/>
      <c r="N15" s="37"/>
      <c r="O15" s="37"/>
      <c r="P15" s="37"/>
      <c r="Q15" s="37"/>
      <c r="R15" s="37"/>
      <c r="S15" s="37"/>
    </row>
    <row r="16" spans="1:19" ht="14.25" customHeight="1">
      <c r="A16" s="37"/>
      <c r="B16" s="108" t="str">
        <f>+IF($A$3=0,"Osoba kontaktowa", "Contact person")</f>
        <v>Contact person</v>
      </c>
      <c r="C16" s="109"/>
      <c r="D16" s="107"/>
      <c r="E16" s="86"/>
      <c r="F16" s="86"/>
      <c r="G16" s="86"/>
      <c r="H16" s="86"/>
      <c r="I16" s="86"/>
      <c r="J16" s="87"/>
      <c r="K16" s="37"/>
      <c r="L16" s="37"/>
      <c r="M16" s="37"/>
      <c r="N16" s="37"/>
      <c r="O16" s="37"/>
      <c r="P16" s="37"/>
      <c r="Q16" s="37"/>
      <c r="R16" s="37"/>
      <c r="S16" s="37"/>
    </row>
    <row r="17" spans="1:19" ht="14.25" customHeight="1">
      <c r="A17" s="37"/>
      <c r="B17" s="108" t="str">
        <f>+IF($A$3=0,"Numer telefonu", "Phone No.")</f>
        <v>Phone No.</v>
      </c>
      <c r="C17" s="109"/>
      <c r="D17" s="107"/>
      <c r="E17" s="86"/>
      <c r="F17" s="86"/>
      <c r="G17" s="86"/>
      <c r="H17" s="86"/>
      <c r="I17" s="86"/>
      <c r="J17" s="87"/>
      <c r="K17" s="37"/>
      <c r="L17" s="37"/>
      <c r="M17" s="37"/>
      <c r="N17" s="37"/>
      <c r="O17" s="37"/>
      <c r="P17" s="37"/>
      <c r="Q17" s="37"/>
      <c r="R17" s="37"/>
      <c r="S17" s="37"/>
    </row>
    <row r="18" spans="1:19" ht="14.25" customHeight="1" thickBot="1">
      <c r="A18" s="37"/>
      <c r="B18" s="110" t="str">
        <f>IF($A$3=0,"Mail", "Mail")</f>
        <v>Mail</v>
      </c>
      <c r="C18" s="111"/>
      <c r="D18" s="112"/>
      <c r="E18" s="113"/>
      <c r="F18" s="113"/>
      <c r="G18" s="113"/>
      <c r="H18" s="113"/>
      <c r="I18" s="113"/>
      <c r="J18" s="114"/>
      <c r="K18" s="37"/>
      <c r="L18" s="37"/>
      <c r="M18" s="37"/>
      <c r="N18" s="37"/>
      <c r="O18" s="37"/>
      <c r="P18" s="37"/>
      <c r="Q18" s="37"/>
      <c r="R18" s="37"/>
      <c r="S18" s="37"/>
    </row>
    <row r="19" spans="1:19" ht="14.25" customHeight="1">
      <c r="A19" s="37"/>
      <c r="B19" s="37"/>
      <c r="C19" s="37"/>
      <c r="D19" s="37"/>
      <c r="E19" s="37"/>
      <c r="F19" s="37"/>
      <c r="G19" s="37"/>
      <c r="H19" s="37"/>
      <c r="I19" s="37"/>
      <c r="J19" s="37"/>
      <c r="K19" s="37"/>
      <c r="L19" s="37"/>
      <c r="M19" s="37"/>
      <c r="N19" s="37"/>
      <c r="O19" s="37"/>
      <c r="P19" s="37"/>
      <c r="Q19" s="37"/>
      <c r="R19" s="37"/>
      <c r="S19" s="37"/>
    </row>
    <row r="20" spans="1:19" ht="14.25" customHeight="1">
      <c r="A20" s="37"/>
      <c r="B20" s="115" t="s">
        <v>100</v>
      </c>
      <c r="C20" s="115"/>
      <c r="D20" s="115"/>
      <c r="E20" s="115"/>
      <c r="F20" s="115"/>
      <c r="G20" s="115"/>
      <c r="H20" s="115"/>
      <c r="I20" s="115"/>
      <c r="J20" s="115"/>
      <c r="K20" s="37"/>
      <c r="L20" s="37"/>
      <c r="M20" s="37"/>
      <c r="N20" s="37"/>
      <c r="O20" s="37"/>
      <c r="P20" s="37"/>
      <c r="Q20" s="37"/>
      <c r="R20" s="37"/>
      <c r="S20" s="37"/>
    </row>
    <row r="21" spans="1:19" ht="14.25" customHeight="1" thickBot="1">
      <c r="A21" s="37"/>
      <c r="B21" s="37"/>
      <c r="C21" s="37"/>
      <c r="D21" s="37"/>
      <c r="E21" s="37"/>
      <c r="F21" s="37"/>
      <c r="G21" s="37"/>
      <c r="H21" s="37"/>
      <c r="I21" s="37"/>
      <c r="J21" s="37"/>
      <c r="K21" s="37"/>
      <c r="L21" s="37"/>
      <c r="M21" s="37"/>
      <c r="N21" s="37"/>
      <c r="O21" s="37"/>
      <c r="P21" s="37"/>
      <c r="Q21" s="37"/>
      <c r="R21" s="37"/>
      <c r="S21" s="37"/>
    </row>
    <row r="22" spans="1:19" ht="90.75" customHeight="1">
      <c r="A22" s="37"/>
      <c r="B22" s="116" t="s">
        <v>101</v>
      </c>
      <c r="C22" s="117" t="s">
        <v>102</v>
      </c>
      <c r="D22" s="118" t="s">
        <v>103</v>
      </c>
      <c r="E22" s="119"/>
      <c r="F22" s="119"/>
      <c r="G22" s="119"/>
      <c r="H22" s="119"/>
      <c r="I22" s="37"/>
      <c r="J22" s="37"/>
      <c r="K22" s="37"/>
      <c r="L22" s="120" t="s">
        <v>104</v>
      </c>
      <c r="M22" s="120"/>
      <c r="N22" s="120"/>
      <c r="O22" s="120"/>
      <c r="P22" s="120"/>
      <c r="Q22" s="120"/>
      <c r="R22" s="120"/>
      <c r="S22" s="120"/>
    </row>
    <row r="23" spans="1:19" ht="14.25" customHeight="1">
      <c r="A23" s="37"/>
      <c r="B23" s="121"/>
      <c r="C23" s="122"/>
      <c r="D23" s="123" t="str">
        <f>IFERROR(C23/#REF!,"")</f>
        <v/>
      </c>
      <c r="E23" s="37"/>
      <c r="F23" s="37"/>
      <c r="G23" s="37"/>
      <c r="H23" s="37"/>
      <c r="I23" s="37"/>
      <c r="J23" s="37"/>
      <c r="K23" s="37"/>
      <c r="L23" s="120"/>
      <c r="M23" s="120"/>
      <c r="N23" s="120"/>
      <c r="O23" s="120"/>
      <c r="P23" s="120"/>
      <c r="Q23" s="120"/>
      <c r="R23" s="120"/>
      <c r="S23" s="120"/>
    </row>
    <row r="24" spans="1:19" ht="14.25" customHeight="1">
      <c r="A24" s="37"/>
      <c r="B24" s="121"/>
      <c r="C24" s="122"/>
      <c r="D24" s="123" t="str">
        <f>IFERROR(C24/#REF!,"")</f>
        <v/>
      </c>
      <c r="E24" s="37"/>
      <c r="F24" s="37"/>
      <c r="G24" s="37"/>
      <c r="H24" s="37"/>
      <c r="I24" s="37"/>
      <c r="J24" s="37"/>
      <c r="K24" s="37"/>
      <c r="L24" s="120"/>
      <c r="M24" s="120"/>
      <c r="N24" s="120"/>
      <c r="O24" s="120"/>
      <c r="P24" s="120"/>
      <c r="Q24" s="120"/>
      <c r="R24" s="120"/>
      <c r="S24" s="120"/>
    </row>
    <row r="25" spans="1:19" ht="14.25" customHeight="1">
      <c r="A25" s="37"/>
      <c r="B25" s="121"/>
      <c r="C25" s="122"/>
      <c r="D25" s="123" t="str">
        <f>IFERROR(C25/#REF!,"")</f>
        <v/>
      </c>
      <c r="E25" s="37"/>
      <c r="F25" s="37"/>
      <c r="G25" s="37"/>
      <c r="H25" s="37"/>
      <c r="I25" s="37"/>
      <c r="J25" s="37"/>
      <c r="K25" s="37"/>
      <c r="L25" s="120"/>
      <c r="M25" s="120"/>
      <c r="N25" s="120"/>
      <c r="O25" s="120"/>
      <c r="P25" s="120"/>
      <c r="Q25" s="120"/>
      <c r="R25" s="120"/>
      <c r="S25" s="120"/>
    </row>
    <row r="26" spans="1:19" ht="31.5" customHeight="1">
      <c r="A26" s="37"/>
      <c r="B26" s="121"/>
      <c r="C26" s="122"/>
      <c r="D26" s="123" t="str">
        <f>IFERROR(C26/#REF!,"")</f>
        <v/>
      </c>
      <c r="E26" s="37"/>
      <c r="F26" s="37"/>
      <c r="G26" s="37"/>
      <c r="H26" s="37"/>
      <c r="I26" s="37"/>
      <c r="J26" s="37"/>
      <c r="K26" s="37"/>
      <c r="L26" s="120"/>
      <c r="M26" s="120"/>
      <c r="N26" s="120"/>
      <c r="O26" s="120"/>
      <c r="P26" s="120"/>
      <c r="Q26" s="120"/>
      <c r="R26" s="120"/>
      <c r="S26" s="120"/>
    </row>
    <row r="27" spans="1:19" ht="33" customHeight="1">
      <c r="A27" s="37"/>
      <c r="B27" s="121"/>
      <c r="C27" s="122"/>
      <c r="D27" s="123" t="str">
        <f>IFERROR(C27/#REF!,"")</f>
        <v/>
      </c>
      <c r="E27" s="37"/>
      <c r="F27" s="37"/>
      <c r="G27" s="37"/>
      <c r="H27" s="37"/>
      <c r="I27" s="37"/>
      <c r="J27" s="37"/>
      <c r="K27" s="37"/>
      <c r="L27" s="120"/>
      <c r="M27" s="120"/>
      <c r="N27" s="120"/>
      <c r="O27" s="120"/>
      <c r="P27" s="120"/>
      <c r="Q27" s="120"/>
      <c r="R27" s="120"/>
      <c r="S27" s="120"/>
    </row>
    <row r="28" spans="1:19" ht="14.25" customHeight="1">
      <c r="A28" s="37"/>
      <c r="B28" s="121"/>
      <c r="C28" s="122"/>
      <c r="D28" s="123" t="str">
        <f>IFERROR(C28/#REF!,"")</f>
        <v/>
      </c>
      <c r="E28" s="37"/>
      <c r="F28" s="37"/>
      <c r="G28" s="37"/>
      <c r="H28" s="37"/>
      <c r="I28" s="37"/>
      <c r="J28" s="37"/>
      <c r="K28" s="37"/>
      <c r="L28" s="120"/>
      <c r="M28" s="120"/>
      <c r="N28" s="120"/>
      <c r="O28" s="120"/>
      <c r="P28" s="120"/>
      <c r="Q28" s="120"/>
      <c r="R28" s="120"/>
      <c r="S28" s="120"/>
    </row>
    <row r="29" spans="1:19" ht="14.25" customHeight="1">
      <c r="A29" s="37"/>
      <c r="B29" s="121"/>
      <c r="C29" s="122"/>
      <c r="D29" s="123" t="str">
        <f>IFERROR(C29/#REF!,"")</f>
        <v/>
      </c>
      <c r="E29" s="37"/>
      <c r="F29" s="37"/>
      <c r="G29" s="37"/>
      <c r="H29" s="37"/>
      <c r="I29" s="37"/>
      <c r="J29" s="37"/>
      <c r="K29" s="37"/>
      <c r="L29" s="120"/>
      <c r="M29" s="120"/>
      <c r="N29" s="120"/>
      <c r="O29" s="120"/>
      <c r="P29" s="120"/>
      <c r="Q29" s="120"/>
      <c r="R29" s="120"/>
      <c r="S29" s="120"/>
    </row>
    <row r="30" spans="1:19" ht="14.25" customHeight="1">
      <c r="A30" s="37"/>
      <c r="B30" s="121"/>
      <c r="C30" s="122"/>
      <c r="D30" s="123" t="str">
        <f>IFERROR(C30/#REF!,"")</f>
        <v/>
      </c>
      <c r="E30" s="37"/>
      <c r="F30" s="37"/>
      <c r="G30" s="37"/>
      <c r="H30" s="37"/>
      <c r="I30" s="37"/>
      <c r="J30" s="37"/>
      <c r="K30" s="37"/>
      <c r="L30" s="37"/>
      <c r="M30" s="37"/>
      <c r="N30" s="37"/>
      <c r="O30" s="37"/>
      <c r="P30" s="37"/>
      <c r="Q30" s="37"/>
      <c r="R30" s="37"/>
      <c r="S30" s="37"/>
    </row>
    <row r="31" spans="1:19" ht="14.25" customHeight="1">
      <c r="A31" s="37"/>
      <c r="B31" s="121"/>
      <c r="C31" s="122"/>
      <c r="D31" s="123" t="str">
        <f>IFERROR(C31/#REF!,"")</f>
        <v/>
      </c>
      <c r="E31" s="37"/>
      <c r="F31" s="37"/>
      <c r="G31" s="37"/>
      <c r="H31" s="37"/>
      <c r="I31" s="37"/>
      <c r="J31" s="37"/>
      <c r="K31" s="37"/>
      <c r="L31" s="37"/>
      <c r="M31" s="37"/>
      <c r="N31" s="37"/>
      <c r="O31" s="37"/>
      <c r="P31" s="37"/>
      <c r="Q31" s="37"/>
      <c r="R31" s="37"/>
      <c r="S31" s="37"/>
    </row>
    <row r="32" spans="1:19" ht="14.25" customHeight="1">
      <c r="A32" s="37"/>
      <c r="B32" s="121"/>
      <c r="C32" s="122"/>
      <c r="D32" s="123" t="str">
        <f>IFERROR(C32/#REF!,"")</f>
        <v/>
      </c>
      <c r="E32" s="37"/>
      <c r="F32" s="37"/>
      <c r="G32" s="37"/>
      <c r="H32" s="37"/>
      <c r="I32" s="37"/>
      <c r="J32" s="37"/>
      <c r="K32" s="37"/>
      <c r="L32" s="37"/>
      <c r="M32" s="37"/>
      <c r="N32" s="37"/>
      <c r="O32" s="37"/>
      <c r="P32" s="37"/>
      <c r="Q32" s="37"/>
      <c r="R32" s="37"/>
      <c r="S32" s="37"/>
    </row>
    <row r="33" spans="1:19" ht="14.25" customHeight="1" thickBot="1">
      <c r="A33" s="37"/>
      <c r="B33" s="124" t="s">
        <v>105</v>
      </c>
      <c r="C33" s="125">
        <f>SUM(C23:C26)</f>
        <v>0</v>
      </c>
      <c r="D33" s="126">
        <f>SUM(D23:D32)</f>
        <v>0</v>
      </c>
      <c r="E33" s="37"/>
      <c r="F33" s="37"/>
      <c r="G33" s="37"/>
      <c r="H33" s="37"/>
      <c r="I33" s="37"/>
      <c r="J33" s="37"/>
      <c r="K33" s="37"/>
      <c r="L33" s="37"/>
      <c r="M33" s="37"/>
      <c r="N33" s="37"/>
      <c r="O33" s="37"/>
      <c r="P33" s="37"/>
      <c r="Q33" s="37"/>
      <c r="R33" s="37"/>
      <c r="S33" s="37"/>
    </row>
    <row r="34" spans="1:19" ht="14.25" customHeight="1">
      <c r="A34" s="37"/>
      <c r="B34" s="37"/>
      <c r="C34" s="37"/>
      <c r="D34" s="37"/>
      <c r="E34" s="37"/>
      <c r="F34" s="37"/>
      <c r="G34" s="37"/>
      <c r="H34" s="37"/>
      <c r="I34" s="37"/>
      <c r="J34" s="37"/>
      <c r="K34" s="37"/>
      <c r="L34" s="37"/>
      <c r="M34" s="37"/>
      <c r="N34" s="37"/>
      <c r="O34" s="37"/>
      <c r="P34" s="37"/>
      <c r="Q34" s="37"/>
      <c r="R34" s="37"/>
      <c r="S34" s="37"/>
    </row>
    <row r="35" spans="1:19" ht="14.25" customHeight="1" thickBot="1">
      <c r="A35" s="37"/>
      <c r="B35" s="37"/>
      <c r="C35" s="37"/>
      <c r="D35" s="37"/>
      <c r="E35" s="37"/>
      <c r="F35" s="37"/>
      <c r="G35" s="37"/>
      <c r="H35" s="37"/>
      <c r="I35" s="37"/>
      <c r="J35" s="37"/>
      <c r="K35" s="37"/>
      <c r="L35" s="37"/>
      <c r="M35" s="37"/>
      <c r="N35" s="37"/>
      <c r="O35" s="37"/>
      <c r="P35" s="37"/>
      <c r="Q35" s="37"/>
      <c r="R35" s="37"/>
      <c r="S35" s="37"/>
    </row>
    <row r="36" spans="1:19" ht="14.25" customHeight="1" thickBot="1">
      <c r="A36" s="72" t="str">
        <f>+IF($A$3=0,"Zwięzłe przedstawienie projektu", "Project summary")</f>
        <v>Project summary</v>
      </c>
      <c r="B36" s="73"/>
      <c r="C36" s="73"/>
      <c r="D36" s="73"/>
      <c r="E36" s="73"/>
      <c r="F36" s="73"/>
      <c r="G36" s="73"/>
      <c r="H36" s="73"/>
      <c r="I36" s="73"/>
      <c r="J36" s="74"/>
      <c r="K36" s="37"/>
      <c r="L36" s="37"/>
      <c r="M36" s="37"/>
      <c r="N36" s="37"/>
      <c r="O36" s="37"/>
      <c r="P36" s="37"/>
      <c r="Q36" s="37"/>
      <c r="R36" s="37"/>
      <c r="S36" s="37"/>
    </row>
    <row r="37" spans="1:19" ht="14.25" customHeight="1" thickBot="1">
      <c r="A37" s="69"/>
      <c r="B37" s="70"/>
      <c r="C37" s="70"/>
      <c r="D37" s="70"/>
      <c r="E37" s="70"/>
      <c r="F37" s="70"/>
      <c r="G37" s="70"/>
      <c r="H37" s="70"/>
      <c r="I37" s="70"/>
      <c r="J37" s="71"/>
      <c r="K37" s="37"/>
      <c r="L37" s="127" t="s">
        <v>106</v>
      </c>
      <c r="M37" s="128"/>
      <c r="N37" s="128"/>
      <c r="O37" s="128"/>
      <c r="P37" s="128"/>
      <c r="Q37" s="128"/>
      <c r="R37" s="128"/>
      <c r="S37" s="128"/>
    </row>
    <row r="38" spans="1:19" ht="14.25" customHeight="1">
      <c r="A38" s="37"/>
      <c r="B38" s="37"/>
      <c r="C38" s="37"/>
      <c r="D38" s="37"/>
      <c r="E38" s="37"/>
      <c r="F38" s="37"/>
      <c r="G38" s="37"/>
      <c r="H38" s="37"/>
      <c r="I38" s="37"/>
      <c r="J38" s="37"/>
      <c r="K38" s="37"/>
      <c r="L38" s="37"/>
      <c r="M38" s="37"/>
      <c r="N38" s="37"/>
      <c r="O38" s="37"/>
      <c r="P38" s="37"/>
      <c r="Q38" s="37"/>
      <c r="R38" s="37"/>
      <c r="S38" s="37"/>
    </row>
    <row r="39" spans="1:19" ht="14.25" customHeight="1" thickBot="1">
      <c r="A39" s="37"/>
      <c r="B39" s="37"/>
      <c r="C39" s="37"/>
      <c r="D39" s="37"/>
      <c r="E39" s="37"/>
      <c r="F39" s="37"/>
      <c r="G39" s="37"/>
      <c r="H39" s="37"/>
      <c r="I39" s="37"/>
      <c r="J39" s="37"/>
      <c r="K39" s="37"/>
      <c r="L39" s="37"/>
      <c r="M39" s="37"/>
      <c r="N39" s="37"/>
      <c r="O39" s="37"/>
      <c r="P39" s="37"/>
      <c r="Q39" s="37"/>
      <c r="R39" s="37"/>
      <c r="S39" s="37"/>
    </row>
    <row r="40" spans="1:19" ht="14.25" customHeight="1" thickBot="1">
      <c r="A40" s="72" t="str">
        <f>+IF($A$3=0,"Finansowanie", "Financing")</f>
        <v>Financing</v>
      </c>
      <c r="B40" s="73"/>
      <c r="C40" s="73"/>
      <c r="D40" s="73"/>
      <c r="E40" s="73"/>
      <c r="F40" s="73"/>
      <c r="G40" s="73"/>
      <c r="H40" s="73"/>
      <c r="I40" s="73"/>
      <c r="J40" s="74"/>
      <c r="K40" s="37"/>
      <c r="L40" s="37"/>
      <c r="M40" s="37"/>
      <c r="N40" s="37"/>
      <c r="O40" s="37"/>
      <c r="P40" s="37"/>
      <c r="Q40" s="37"/>
      <c r="R40" s="37"/>
      <c r="S40" s="37"/>
    </row>
    <row r="41" spans="1:19" ht="14.25" customHeight="1">
      <c r="A41" s="49" t="str">
        <f>+IF($A$3=0,"Zapotrzebowanie na kapitał", "Capital needs")</f>
        <v>Capital needs</v>
      </c>
      <c r="B41" s="129"/>
      <c r="C41" s="130"/>
      <c r="D41" s="131"/>
      <c r="E41" s="132"/>
      <c r="F41" s="132"/>
      <c r="G41" s="132"/>
      <c r="H41" s="132"/>
      <c r="I41" s="132"/>
      <c r="J41" s="133"/>
      <c r="K41" s="37"/>
      <c r="L41" s="134" t="s">
        <v>107</v>
      </c>
      <c r="M41" s="134"/>
      <c r="N41" s="134"/>
      <c r="O41" s="134"/>
      <c r="P41" s="134"/>
      <c r="Q41" s="134"/>
      <c r="R41" s="134"/>
      <c r="S41" s="134"/>
    </row>
    <row r="42" spans="1:19" ht="14.25" customHeight="1" thickBot="1">
      <c r="A42" s="60" t="str">
        <f>+IF($A$3=0,"Preferowane zaangażowanie funduszu", "Prefered Fund engagement")</f>
        <v>Prefered Fund engagement</v>
      </c>
      <c r="B42" s="61"/>
      <c r="C42" s="135"/>
      <c r="D42" s="112"/>
      <c r="E42" s="113"/>
      <c r="F42" s="113"/>
      <c r="G42" s="113"/>
      <c r="H42" s="113"/>
      <c r="I42" s="113"/>
      <c r="J42" s="114"/>
      <c r="K42" s="37"/>
      <c r="L42" s="134"/>
      <c r="M42" s="134"/>
      <c r="N42" s="134"/>
      <c r="O42" s="134"/>
      <c r="P42" s="134"/>
      <c r="Q42" s="134"/>
      <c r="R42" s="134"/>
      <c r="S42" s="134"/>
    </row>
    <row r="43" spans="1:19" ht="14.25" customHeight="1"/>
    <row r="44" spans="1:19" ht="14.25" customHeight="1"/>
    <row r="45" spans="1:19" ht="14.25" customHeight="1"/>
    <row r="46" spans="1:19" ht="14.25" customHeight="1"/>
    <row r="47" spans="1:19" ht="14.25" customHeight="1"/>
    <row r="48" spans="1:19"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sheetData>
  <mergeCells count="36">
    <mergeCell ref="A40:J40"/>
    <mergeCell ref="A41:C41"/>
    <mergeCell ref="D41:J41"/>
    <mergeCell ref="L41:S42"/>
    <mergeCell ref="A42:C42"/>
    <mergeCell ref="D42:J42"/>
    <mergeCell ref="B20:J20"/>
    <mergeCell ref="L22:S29"/>
    <mergeCell ref="A36:J36"/>
    <mergeCell ref="A37:J37"/>
    <mergeCell ref="L37:S37"/>
    <mergeCell ref="B14:C14"/>
    <mergeCell ref="D14:J14"/>
    <mergeCell ref="B12:C12"/>
    <mergeCell ref="D12:H12"/>
    <mergeCell ref="B8:C8"/>
    <mergeCell ref="B11:C11"/>
    <mergeCell ref="D8:J8"/>
    <mergeCell ref="A1:J2"/>
    <mergeCell ref="D11:H11"/>
    <mergeCell ref="G9:J9"/>
    <mergeCell ref="G10:J10"/>
    <mergeCell ref="A4:J4"/>
    <mergeCell ref="A5:J5"/>
    <mergeCell ref="A7:J7"/>
    <mergeCell ref="B15:C15"/>
    <mergeCell ref="B9:C10"/>
    <mergeCell ref="D9:F9"/>
    <mergeCell ref="D10:F10"/>
    <mergeCell ref="D17:J17"/>
    <mergeCell ref="D16:J16"/>
    <mergeCell ref="D15:J15"/>
    <mergeCell ref="D18:J18"/>
    <mergeCell ref="B18:C18"/>
    <mergeCell ref="B13:C13"/>
    <mergeCell ref="D13:J13"/>
  </mergeCells>
  <pageMargins left="0.7" right="0.37681159420289856" top="1.0583333333333333" bottom="1.6602564102564104"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010"/>
  <sheetViews>
    <sheetView showGridLines="0" workbookViewId="0">
      <selection activeCell="F64" sqref="F64"/>
    </sheetView>
  </sheetViews>
  <sheetFormatPr defaultColWidth="14.42578125" defaultRowHeight="15" customHeight="1"/>
  <cols>
    <col min="1" max="5" width="8.7109375" customWidth="1"/>
    <col min="6" max="6" width="14.28515625" customWidth="1"/>
    <col min="7" max="11" width="8.7109375" customWidth="1"/>
    <col min="12" max="12" width="18.5703125" customWidth="1"/>
    <col min="13" max="13" width="20.42578125" bestFit="1" customWidth="1"/>
    <col min="14" max="14" width="39" bestFit="1" customWidth="1"/>
    <col min="15" max="15" width="19.28515625" bestFit="1" customWidth="1"/>
    <col min="16" max="16" width="17.5703125" bestFit="1" customWidth="1"/>
    <col min="17" max="26" width="8.7109375" customWidth="1"/>
  </cols>
  <sheetData>
    <row r="1" spans="1:20" ht="14.25" customHeight="1">
      <c r="A1" s="185" t="str">
        <f>+IF('[1]Initial data'!$A$3=0,"Opis projektu", "Project descrption")</f>
        <v>Project descrption</v>
      </c>
      <c r="B1" s="186"/>
      <c r="C1" s="186"/>
      <c r="D1" s="186"/>
      <c r="E1" s="186"/>
      <c r="F1" s="186"/>
      <c r="G1" s="186"/>
      <c r="H1" s="186"/>
      <c r="I1" s="186"/>
      <c r="J1" s="187"/>
      <c r="K1" s="31"/>
      <c r="L1" s="31"/>
      <c r="M1" s="31"/>
      <c r="N1" s="31"/>
      <c r="O1" s="31"/>
      <c r="P1" s="31"/>
      <c r="Q1" s="31"/>
      <c r="R1" s="31"/>
      <c r="S1" s="31"/>
      <c r="T1" s="31"/>
    </row>
    <row r="2" spans="1:20" ht="15" customHeight="1" thickBot="1">
      <c r="A2" s="188"/>
      <c r="B2" s="189"/>
      <c r="C2" s="189"/>
      <c r="D2" s="189"/>
      <c r="E2" s="189"/>
      <c r="F2" s="189"/>
      <c r="G2" s="189"/>
      <c r="H2" s="189"/>
      <c r="I2" s="189"/>
      <c r="J2" s="190"/>
      <c r="K2" s="31"/>
      <c r="L2" s="31"/>
      <c r="M2" s="31"/>
      <c r="N2" s="31"/>
      <c r="O2" s="31"/>
      <c r="P2" s="31"/>
      <c r="Q2" s="31"/>
      <c r="R2" s="31"/>
      <c r="S2" s="31"/>
      <c r="T2" s="31"/>
    </row>
    <row r="3" spans="1:20" ht="14.25" customHeight="1" thickBot="1">
      <c r="A3" s="31"/>
      <c r="B3" s="31"/>
      <c r="C3" s="31"/>
      <c r="D3" s="31"/>
      <c r="E3" s="31"/>
      <c r="F3" s="31"/>
      <c r="G3" s="31"/>
      <c r="H3" s="31"/>
      <c r="I3" s="31"/>
      <c r="J3" s="31"/>
      <c r="K3" s="31"/>
      <c r="L3" s="31"/>
      <c r="M3" s="31"/>
      <c r="N3" s="31"/>
      <c r="O3" s="31"/>
      <c r="P3" s="31"/>
      <c r="Q3" s="31"/>
      <c r="R3" s="31"/>
      <c r="S3" s="31"/>
      <c r="T3" s="31"/>
    </row>
    <row r="4" spans="1:20" ht="14.25" customHeight="1" thickBot="1">
      <c r="A4" s="192" t="s">
        <v>108</v>
      </c>
      <c r="B4" s="193"/>
      <c r="C4" s="193"/>
      <c r="D4" s="193"/>
      <c r="E4" s="193"/>
      <c r="F4" s="193"/>
      <c r="G4" s="193"/>
      <c r="H4" s="193"/>
      <c r="I4" s="193"/>
      <c r="J4" s="194"/>
      <c r="K4" s="31"/>
      <c r="L4" s="31"/>
      <c r="M4" s="31"/>
      <c r="N4" s="31"/>
      <c r="O4" s="31"/>
      <c r="P4" s="31"/>
      <c r="Q4" s="31"/>
      <c r="R4" s="31"/>
      <c r="S4" s="31"/>
      <c r="T4" s="31"/>
    </row>
    <row r="5" spans="1:20" ht="102.75" customHeight="1" thickBot="1">
      <c r="A5" s="31"/>
      <c r="B5" s="191"/>
      <c r="C5" s="153"/>
      <c r="D5" s="153"/>
      <c r="E5" s="153"/>
      <c r="F5" s="153"/>
      <c r="G5" s="153"/>
      <c r="H5" s="153"/>
      <c r="I5" s="153"/>
      <c r="J5" s="154"/>
      <c r="K5" s="31"/>
      <c r="L5" s="142" t="s">
        <v>109</v>
      </c>
      <c r="M5" s="143"/>
      <c r="N5" s="143"/>
      <c r="O5" s="143"/>
      <c r="P5" s="143"/>
      <c r="Q5" s="143"/>
      <c r="R5" s="143"/>
      <c r="S5" s="143"/>
      <c r="T5" s="143"/>
    </row>
    <row r="6" spans="1:20" ht="14.25" customHeight="1" thickBot="1">
      <c r="A6" s="31"/>
      <c r="B6" s="31"/>
      <c r="C6" s="31"/>
      <c r="D6" s="31"/>
      <c r="E6" s="31"/>
      <c r="F6" s="31"/>
      <c r="G6" s="31"/>
      <c r="H6" s="31"/>
      <c r="I6" s="31"/>
      <c r="J6" s="31"/>
      <c r="K6" s="31"/>
      <c r="L6" s="31"/>
      <c r="M6" s="31"/>
      <c r="N6" s="31"/>
      <c r="O6" s="31"/>
      <c r="P6" s="31"/>
      <c r="Q6" s="31"/>
      <c r="R6" s="31"/>
      <c r="S6" s="31"/>
      <c r="T6" s="31"/>
    </row>
    <row r="7" spans="1:20" ht="14.25" customHeight="1" thickBot="1">
      <c r="A7" s="192" t="str">
        <f>+IF('[1]Initial data'!A3=0,"Opis rynku docelowego", "Market analysis")</f>
        <v>Market analysis</v>
      </c>
      <c r="B7" s="193"/>
      <c r="C7" s="193"/>
      <c r="D7" s="193"/>
      <c r="E7" s="193"/>
      <c r="F7" s="193"/>
      <c r="G7" s="193"/>
      <c r="H7" s="193"/>
      <c r="I7" s="193"/>
      <c r="J7" s="194"/>
      <c r="K7" s="31"/>
      <c r="L7" s="31"/>
      <c r="M7" s="31"/>
      <c r="N7" s="31"/>
      <c r="O7" s="31"/>
      <c r="P7" s="31"/>
      <c r="Q7" s="31"/>
      <c r="R7" s="31"/>
      <c r="S7" s="31"/>
      <c r="T7" s="31"/>
    </row>
    <row r="8" spans="1:20" ht="60" customHeight="1" thickBot="1">
      <c r="A8" s="31"/>
      <c r="B8" s="191"/>
      <c r="C8" s="153"/>
      <c r="D8" s="153"/>
      <c r="E8" s="153"/>
      <c r="F8" s="153"/>
      <c r="G8" s="153"/>
      <c r="H8" s="153"/>
      <c r="I8" s="153"/>
      <c r="J8" s="154"/>
      <c r="K8" s="31"/>
      <c r="L8" s="142" t="s">
        <v>110</v>
      </c>
      <c r="M8" s="142"/>
      <c r="N8" s="142"/>
      <c r="O8" s="142"/>
      <c r="P8" s="142"/>
      <c r="Q8" s="142"/>
      <c r="R8" s="142"/>
      <c r="S8" s="142"/>
      <c r="T8" s="142"/>
    </row>
    <row r="9" spans="1:20" ht="14.25" customHeight="1" thickBot="1">
      <c r="A9" s="31"/>
      <c r="B9" s="31"/>
      <c r="C9" s="31"/>
      <c r="D9" s="31"/>
      <c r="E9" s="31"/>
      <c r="F9" s="31"/>
      <c r="G9" s="31"/>
      <c r="H9" s="31"/>
      <c r="I9" s="31"/>
      <c r="J9" s="31"/>
      <c r="K9" s="31"/>
      <c r="L9" s="31"/>
      <c r="M9" s="31"/>
      <c r="N9" s="31"/>
      <c r="O9" s="31"/>
      <c r="P9" s="31"/>
      <c r="Q9" s="31"/>
      <c r="R9" s="31"/>
      <c r="S9" s="31"/>
      <c r="T9" s="31"/>
    </row>
    <row r="10" spans="1:20" ht="14.25" customHeight="1" thickBot="1">
      <c r="A10" s="192" t="str">
        <f>+IF('[1]Initial data'!A3=0,"Opis własności intelektualnej", "Intellectual property analysis")</f>
        <v>Intellectual property analysis</v>
      </c>
      <c r="B10" s="193"/>
      <c r="C10" s="193"/>
      <c r="D10" s="193"/>
      <c r="E10" s="193"/>
      <c r="F10" s="193"/>
      <c r="G10" s="193"/>
      <c r="H10" s="193"/>
      <c r="I10" s="193"/>
      <c r="J10" s="194"/>
      <c r="K10" s="31"/>
      <c r="L10" s="31"/>
      <c r="M10" s="31"/>
      <c r="N10" s="31"/>
      <c r="O10" s="31"/>
      <c r="P10" s="31"/>
      <c r="Q10" s="31"/>
      <c r="R10" s="31"/>
      <c r="S10" s="31"/>
      <c r="T10" s="31"/>
    </row>
    <row r="11" spans="1:20" ht="60" customHeight="1" thickBot="1">
      <c r="A11" s="31"/>
      <c r="B11" s="191"/>
      <c r="C11" s="153"/>
      <c r="D11" s="153"/>
      <c r="E11" s="153"/>
      <c r="F11" s="153"/>
      <c r="G11" s="153"/>
      <c r="H11" s="153"/>
      <c r="I11" s="153"/>
      <c r="J11" s="154"/>
      <c r="K11" s="31"/>
      <c r="L11" s="144" t="s">
        <v>111</v>
      </c>
      <c r="M11" s="145"/>
      <c r="N11" s="145"/>
      <c r="O11" s="145"/>
      <c r="P11" s="145"/>
      <c r="Q11" s="145"/>
      <c r="R11" s="145"/>
      <c r="S11" s="145"/>
      <c r="T11" s="145"/>
    </row>
    <row r="12" spans="1:20" ht="14.25" customHeight="1" thickBot="1">
      <c r="A12" s="31"/>
      <c r="B12" s="31"/>
      <c r="C12" s="31"/>
      <c r="D12" s="31"/>
      <c r="E12" s="31"/>
      <c r="F12" s="31"/>
      <c r="G12" s="31"/>
      <c r="H12" s="31"/>
      <c r="I12" s="31"/>
      <c r="J12" s="31"/>
      <c r="K12" s="31"/>
      <c r="L12" s="31"/>
      <c r="M12" s="31"/>
      <c r="N12" s="31"/>
      <c r="O12" s="31"/>
      <c r="P12" s="31"/>
      <c r="Q12" s="31"/>
      <c r="R12" s="31"/>
      <c r="S12" s="31"/>
      <c r="T12" s="31"/>
    </row>
    <row r="13" spans="1:20" ht="14.25" customHeight="1" thickBot="1">
      <c r="A13" s="192" t="str">
        <f>+IF('[1]Initial data'!A3=0,"Informacje o technologii ", "Technological advantages")</f>
        <v>Technological advantages</v>
      </c>
      <c r="B13" s="193"/>
      <c r="C13" s="193"/>
      <c r="D13" s="193"/>
      <c r="E13" s="193"/>
      <c r="F13" s="193"/>
      <c r="G13" s="193"/>
      <c r="H13" s="193"/>
      <c r="I13" s="193"/>
      <c r="J13" s="194"/>
      <c r="K13" s="31"/>
      <c r="L13" s="31"/>
      <c r="M13" s="31"/>
      <c r="N13" s="31"/>
      <c r="O13" s="31"/>
      <c r="P13" s="31"/>
      <c r="Q13" s="31"/>
      <c r="R13" s="31"/>
      <c r="S13" s="31"/>
      <c r="T13" s="31"/>
    </row>
    <row r="14" spans="1:20" ht="60" customHeight="1" thickBot="1">
      <c r="A14" s="31"/>
      <c r="B14" s="191"/>
      <c r="C14" s="153"/>
      <c r="D14" s="153"/>
      <c r="E14" s="153"/>
      <c r="F14" s="153"/>
      <c r="G14" s="153"/>
      <c r="H14" s="153"/>
      <c r="I14" s="153"/>
      <c r="J14" s="154"/>
      <c r="K14" s="31"/>
      <c r="L14" s="142" t="s">
        <v>112</v>
      </c>
      <c r="M14" s="143"/>
      <c r="N14" s="143"/>
      <c r="O14" s="143"/>
      <c r="P14" s="143"/>
      <c r="Q14" s="143"/>
      <c r="R14" s="143"/>
      <c r="S14" s="143"/>
      <c r="T14" s="143"/>
    </row>
    <row r="15" spans="1:20" ht="14.25" customHeight="1" thickBot="1">
      <c r="A15" s="31"/>
      <c r="B15" s="31"/>
      <c r="C15" s="31"/>
      <c r="D15" s="31"/>
      <c r="E15" s="31"/>
      <c r="F15" s="31"/>
      <c r="G15" s="31"/>
      <c r="H15" s="31"/>
      <c r="I15" s="31"/>
      <c r="J15" s="31"/>
      <c r="K15" s="31"/>
      <c r="L15" s="31"/>
      <c r="M15" s="31"/>
      <c r="N15" s="31"/>
      <c r="O15" s="31"/>
      <c r="P15" s="31"/>
      <c r="Q15" s="31"/>
      <c r="R15" s="31"/>
      <c r="S15" s="31"/>
      <c r="T15" s="31"/>
    </row>
    <row r="16" spans="1:20" ht="14.25" customHeight="1" thickBot="1">
      <c r="A16" s="192" t="str">
        <f>+IF('[1]Initial data'!A3=0,"Uzasadnienie do zapotrzebowania na produktu/usługę", "Demand for product/service")</f>
        <v>Demand for product/service</v>
      </c>
      <c r="B16" s="193"/>
      <c r="C16" s="193"/>
      <c r="D16" s="193"/>
      <c r="E16" s="193"/>
      <c r="F16" s="193"/>
      <c r="G16" s="193"/>
      <c r="H16" s="193"/>
      <c r="I16" s="193"/>
      <c r="J16" s="194"/>
      <c r="K16" s="31"/>
      <c r="L16" s="31"/>
      <c r="M16" s="31"/>
      <c r="N16" s="31"/>
      <c r="O16" s="31"/>
      <c r="P16" s="31"/>
      <c r="Q16" s="31"/>
      <c r="R16" s="31"/>
      <c r="S16" s="31"/>
      <c r="T16" s="31"/>
    </row>
    <row r="17" spans="1:30" ht="48.75" customHeight="1" thickBot="1">
      <c r="A17" s="31"/>
      <c r="B17" s="191"/>
      <c r="C17" s="153"/>
      <c r="D17" s="153"/>
      <c r="E17" s="153"/>
      <c r="F17" s="153"/>
      <c r="G17" s="153"/>
      <c r="H17" s="153"/>
      <c r="I17" s="153"/>
      <c r="J17" s="154"/>
      <c r="K17" s="31"/>
      <c r="L17" s="142" t="s">
        <v>113</v>
      </c>
      <c r="M17" s="142"/>
      <c r="N17" s="142"/>
      <c r="O17" s="142"/>
      <c r="P17" s="142"/>
      <c r="Q17" s="142"/>
      <c r="R17" s="142"/>
      <c r="S17" s="142"/>
      <c r="T17" s="142"/>
    </row>
    <row r="18" spans="1:30" ht="14.25" customHeight="1" thickBot="1">
      <c r="A18" s="1"/>
      <c r="B18" s="1"/>
      <c r="C18" s="1"/>
      <c r="D18" s="1"/>
      <c r="E18" s="1"/>
      <c r="F18" s="1"/>
      <c r="G18" s="1"/>
      <c r="H18" s="1"/>
      <c r="I18" s="1"/>
      <c r="J18" s="1"/>
    </row>
    <row r="19" spans="1:30" ht="14.25" customHeight="1" thickBot="1">
      <c r="A19" s="192" t="str">
        <f>+IF('[1]Initial data'!A3=0,"Wartość dodana dla odbiorców produktu/usługi", "Value-added for recipients/clients of the product/service")</f>
        <v>Value-added for recipients/clients of the product/service</v>
      </c>
      <c r="B19" s="193"/>
      <c r="C19" s="193"/>
      <c r="D19" s="193"/>
      <c r="E19" s="193"/>
      <c r="F19" s="193"/>
      <c r="G19" s="193"/>
      <c r="H19" s="193"/>
      <c r="I19" s="193"/>
      <c r="J19" s="194"/>
      <c r="K19" s="31"/>
      <c r="L19" s="31"/>
      <c r="M19" s="31"/>
      <c r="N19" s="31"/>
      <c r="O19" s="31"/>
      <c r="P19" s="31"/>
      <c r="Q19" s="31"/>
      <c r="R19" s="31"/>
      <c r="S19" s="31"/>
      <c r="T19" s="31"/>
    </row>
    <row r="20" spans="1:30" ht="63.75" customHeight="1" thickBot="1">
      <c r="A20" s="31"/>
      <c r="B20" s="191"/>
      <c r="C20" s="153"/>
      <c r="D20" s="153"/>
      <c r="E20" s="153"/>
      <c r="F20" s="153"/>
      <c r="G20" s="153"/>
      <c r="H20" s="153"/>
      <c r="I20" s="153"/>
      <c r="J20" s="154"/>
      <c r="K20" s="31"/>
      <c r="L20" s="144" t="s">
        <v>114</v>
      </c>
      <c r="M20" s="144"/>
      <c r="N20" s="144"/>
      <c r="O20" s="144"/>
      <c r="P20" s="144"/>
      <c r="Q20" s="144"/>
      <c r="R20" s="144"/>
      <c r="S20" s="144"/>
      <c r="T20" s="144"/>
    </row>
    <row r="21" spans="1:30" ht="14.25" customHeight="1" thickBot="1">
      <c r="A21" s="1"/>
      <c r="B21" s="1"/>
      <c r="C21" s="1"/>
      <c r="D21" s="1"/>
      <c r="E21" s="1"/>
      <c r="F21" s="1"/>
      <c r="G21" s="1"/>
      <c r="H21" s="1"/>
      <c r="I21" s="1"/>
      <c r="J21" s="1"/>
    </row>
    <row r="22" spans="1:30" ht="14.25" customHeight="1" thickBot="1">
      <c r="A22" s="157" t="s">
        <v>7</v>
      </c>
      <c r="B22" s="158"/>
      <c r="C22" s="158"/>
      <c r="D22" s="158"/>
      <c r="E22" s="158"/>
      <c r="F22" s="158"/>
      <c r="G22" s="158"/>
      <c r="H22" s="158"/>
      <c r="I22" s="158"/>
      <c r="J22" s="159"/>
    </row>
    <row r="23" spans="1:30" ht="14.25" customHeight="1">
      <c r="A23" s="1"/>
      <c r="B23" s="155"/>
      <c r="C23" s="156"/>
      <c r="D23" s="156"/>
      <c r="E23" s="156"/>
      <c r="F23" s="156"/>
      <c r="G23" s="156"/>
      <c r="H23" s="156"/>
      <c r="I23" s="156"/>
      <c r="J23" s="151"/>
      <c r="K23" s="31"/>
      <c r="L23" s="142" t="s">
        <v>117</v>
      </c>
      <c r="M23" s="143"/>
      <c r="N23" s="143"/>
      <c r="O23" s="143"/>
      <c r="P23" s="143"/>
      <c r="Q23" s="143"/>
      <c r="R23" s="143"/>
      <c r="S23" s="143"/>
      <c r="T23" s="143"/>
    </row>
    <row r="24" spans="1:30" ht="14.25" customHeight="1">
      <c r="A24" s="1"/>
      <c r="B24" s="150"/>
      <c r="C24" s="34"/>
      <c r="D24" s="34"/>
      <c r="E24" s="34"/>
      <c r="F24" s="34"/>
      <c r="G24" s="34"/>
      <c r="H24" s="34"/>
      <c r="I24" s="34"/>
      <c r="J24" s="151"/>
      <c r="K24" s="31"/>
      <c r="L24" s="143"/>
      <c r="M24" s="143"/>
      <c r="N24" s="143"/>
      <c r="O24" s="143"/>
      <c r="P24" s="143"/>
      <c r="Q24" s="143"/>
      <c r="R24" s="143"/>
      <c r="S24" s="143"/>
      <c r="T24" s="143"/>
    </row>
    <row r="25" spans="1:30" ht="14.25" customHeight="1">
      <c r="A25" s="1"/>
      <c r="B25" s="150"/>
      <c r="C25" s="34"/>
      <c r="D25" s="34"/>
      <c r="E25" s="34"/>
      <c r="F25" s="34"/>
      <c r="G25" s="34"/>
      <c r="H25" s="34"/>
      <c r="I25" s="34"/>
      <c r="J25" s="151"/>
      <c r="K25" s="31"/>
      <c r="L25" s="143"/>
      <c r="M25" s="143"/>
      <c r="N25" s="143"/>
      <c r="O25" s="143"/>
      <c r="P25" s="143"/>
      <c r="Q25" s="143"/>
      <c r="R25" s="143"/>
      <c r="S25" s="143"/>
      <c r="T25" s="143"/>
    </row>
    <row r="26" spans="1:30" ht="14.25" customHeight="1" thickBot="1">
      <c r="A26" s="1"/>
      <c r="B26" s="152"/>
      <c r="C26" s="153"/>
      <c r="D26" s="153"/>
      <c r="E26" s="153"/>
      <c r="F26" s="153"/>
      <c r="G26" s="153"/>
      <c r="H26" s="153"/>
      <c r="I26" s="153"/>
      <c r="J26" s="154"/>
      <c r="K26" s="31"/>
      <c r="L26" s="143"/>
      <c r="M26" s="143"/>
      <c r="N26" s="143"/>
      <c r="O26" s="143"/>
      <c r="P26" s="143"/>
      <c r="Q26" s="143"/>
      <c r="R26" s="143"/>
      <c r="S26" s="143"/>
      <c r="T26" s="143"/>
    </row>
    <row r="27" spans="1:30" ht="14.25" customHeight="1" thickBot="1">
      <c r="A27" s="1"/>
      <c r="B27" s="1"/>
      <c r="C27" s="1"/>
      <c r="D27" s="1"/>
      <c r="E27" s="1"/>
      <c r="F27" s="1"/>
      <c r="G27" s="1"/>
      <c r="H27" s="1"/>
      <c r="I27" s="1"/>
      <c r="J27" s="1"/>
    </row>
    <row r="28" spans="1:30" ht="14.25" customHeight="1" thickBot="1">
      <c r="A28" s="157" t="s">
        <v>8</v>
      </c>
      <c r="B28" s="158"/>
      <c r="C28" s="158"/>
      <c r="D28" s="158"/>
      <c r="E28" s="158"/>
      <c r="F28" s="158"/>
      <c r="G28" s="158"/>
      <c r="H28" s="158"/>
      <c r="I28" s="158"/>
      <c r="J28" s="159"/>
    </row>
    <row r="29" spans="1:30" ht="14.25" customHeight="1">
      <c r="A29" s="1"/>
      <c r="B29" s="183"/>
      <c r="C29" s="160"/>
      <c r="D29" s="160"/>
      <c r="E29" s="160"/>
      <c r="F29" s="160"/>
      <c r="G29" s="160"/>
      <c r="H29" s="160"/>
      <c r="I29" s="160"/>
      <c r="J29" s="179"/>
      <c r="L29" s="142" t="s">
        <v>123</v>
      </c>
      <c r="M29" s="143"/>
      <c r="N29" s="143"/>
      <c r="O29" s="143"/>
      <c r="P29" s="143"/>
      <c r="Q29" s="143"/>
      <c r="R29" s="143"/>
      <c r="S29" s="143"/>
      <c r="T29" s="143"/>
      <c r="V29" s="175"/>
      <c r="W29" s="176"/>
      <c r="X29" s="176"/>
      <c r="Y29" s="176"/>
      <c r="Z29" s="176"/>
      <c r="AA29" s="176"/>
      <c r="AB29" s="176"/>
      <c r="AC29" s="176"/>
      <c r="AD29" s="176"/>
    </row>
    <row r="30" spans="1:30" s="32" customFormat="1" ht="14.25" customHeight="1">
      <c r="B30" s="183"/>
      <c r="C30" s="160"/>
      <c r="D30" s="160"/>
      <c r="E30" s="160"/>
      <c r="F30" s="160"/>
      <c r="G30" s="160"/>
      <c r="H30" s="160"/>
      <c r="I30" s="160"/>
      <c r="J30" s="179"/>
      <c r="L30" s="143"/>
      <c r="M30" s="143"/>
      <c r="N30" s="143"/>
      <c r="O30" s="143"/>
      <c r="P30" s="143"/>
      <c r="Q30" s="143"/>
      <c r="R30" s="143"/>
      <c r="S30" s="143"/>
      <c r="T30" s="143"/>
      <c r="V30" s="176"/>
      <c r="W30" s="176"/>
      <c r="X30" s="176"/>
      <c r="Y30" s="176"/>
      <c r="Z30" s="176"/>
      <c r="AA30" s="176"/>
      <c r="AB30" s="176"/>
      <c r="AC30" s="176"/>
      <c r="AD30" s="176"/>
    </row>
    <row r="31" spans="1:30" s="32" customFormat="1" ht="14.25" customHeight="1">
      <c r="B31" s="183"/>
      <c r="C31" s="160"/>
      <c r="D31" s="160"/>
      <c r="E31" s="160"/>
      <c r="F31" s="160"/>
      <c r="G31" s="160"/>
      <c r="H31" s="160"/>
      <c r="I31" s="160"/>
      <c r="J31" s="179"/>
      <c r="L31" s="143"/>
      <c r="M31" s="143"/>
      <c r="N31" s="143"/>
      <c r="O31" s="143"/>
      <c r="P31" s="143"/>
      <c r="Q31" s="143"/>
      <c r="R31" s="143"/>
      <c r="S31" s="143"/>
      <c r="T31" s="143"/>
      <c r="V31" s="176"/>
      <c r="W31" s="176"/>
      <c r="X31" s="176"/>
      <c r="Y31" s="176"/>
      <c r="Z31" s="176"/>
      <c r="AA31" s="176"/>
      <c r="AB31" s="176"/>
      <c r="AC31" s="176"/>
      <c r="AD31" s="176"/>
    </row>
    <row r="32" spans="1:30" s="32" customFormat="1" ht="147" customHeight="1">
      <c r="B32" s="183"/>
      <c r="C32" s="160"/>
      <c r="D32" s="160"/>
      <c r="E32" s="160"/>
      <c r="F32" s="160"/>
      <c r="G32" s="160"/>
      <c r="H32" s="160"/>
      <c r="I32" s="160"/>
      <c r="J32" s="179"/>
      <c r="L32" s="143"/>
      <c r="M32" s="143"/>
      <c r="N32" s="143"/>
      <c r="O32" s="143"/>
      <c r="P32" s="143"/>
      <c r="Q32" s="143"/>
      <c r="R32" s="143"/>
      <c r="S32" s="143"/>
      <c r="T32" s="143"/>
      <c r="V32" s="176"/>
      <c r="W32" s="176"/>
      <c r="X32" s="176"/>
      <c r="Y32" s="176"/>
      <c r="Z32" s="176"/>
      <c r="AA32" s="176"/>
      <c r="AB32" s="176"/>
      <c r="AC32" s="176"/>
      <c r="AD32" s="176"/>
    </row>
    <row r="33" spans="1:23" s="32" customFormat="1" ht="14.25" customHeight="1" thickBot="1">
      <c r="B33" s="183"/>
      <c r="C33" s="160"/>
      <c r="D33" s="160"/>
      <c r="E33" s="160"/>
      <c r="F33" s="160"/>
      <c r="G33" s="160"/>
      <c r="H33" s="160"/>
      <c r="I33" s="160"/>
      <c r="J33" s="179"/>
    </row>
    <row r="34" spans="1:23" s="32" customFormat="1" ht="14.25" customHeight="1">
      <c r="B34" s="183"/>
      <c r="C34" s="160"/>
      <c r="D34" s="160"/>
      <c r="E34" s="160"/>
      <c r="F34" s="160"/>
      <c r="G34" s="160"/>
      <c r="H34" s="160"/>
      <c r="I34" s="160"/>
      <c r="J34" s="179"/>
      <c r="L34" s="161">
        <v>1</v>
      </c>
      <c r="M34" s="162">
        <v>2</v>
      </c>
      <c r="N34" s="162">
        <v>3</v>
      </c>
      <c r="O34" s="162">
        <v>4</v>
      </c>
      <c r="P34" s="163">
        <v>5</v>
      </c>
      <c r="S34" s="173"/>
      <c r="T34" s="173"/>
      <c r="U34" s="173"/>
      <c r="V34" s="173"/>
      <c r="W34" s="173"/>
    </row>
    <row r="35" spans="1:23" s="32" customFormat="1" ht="25.5">
      <c r="B35" s="183"/>
      <c r="C35" s="160"/>
      <c r="D35" s="160"/>
      <c r="E35" s="160"/>
      <c r="F35" s="160"/>
      <c r="G35" s="160"/>
      <c r="H35" s="160"/>
      <c r="I35" s="160"/>
      <c r="J35" s="179"/>
      <c r="L35" s="164" t="s">
        <v>118</v>
      </c>
      <c r="M35" s="165" t="s">
        <v>119</v>
      </c>
      <c r="N35" s="165" t="s">
        <v>120</v>
      </c>
      <c r="O35" s="165" t="s">
        <v>121</v>
      </c>
      <c r="P35" s="166" t="s">
        <v>122</v>
      </c>
      <c r="S35" s="174"/>
      <c r="T35" s="174"/>
      <c r="U35" s="174"/>
      <c r="V35" s="174"/>
      <c r="W35" s="174"/>
    </row>
    <row r="36" spans="1:23" s="32" customFormat="1" ht="14.25" customHeight="1">
      <c r="B36" s="183"/>
      <c r="C36" s="160"/>
      <c r="D36" s="160"/>
      <c r="E36" s="160"/>
      <c r="F36" s="160"/>
      <c r="G36" s="160"/>
      <c r="H36" s="160"/>
      <c r="I36" s="160"/>
      <c r="J36" s="179"/>
      <c r="L36" s="167">
        <v>2</v>
      </c>
      <c r="M36" s="168"/>
      <c r="N36" s="168"/>
      <c r="O36" s="168"/>
      <c r="P36" s="169"/>
      <c r="S36" s="173"/>
      <c r="T36" s="173"/>
      <c r="U36" s="173"/>
      <c r="V36" s="173"/>
      <c r="W36" s="173"/>
    </row>
    <row r="37" spans="1:23" s="32" customFormat="1" ht="14.25" customHeight="1">
      <c r="B37" s="183"/>
      <c r="C37" s="160"/>
      <c r="D37" s="160"/>
      <c r="E37" s="160"/>
      <c r="F37" s="160"/>
      <c r="G37" s="160"/>
      <c r="H37" s="160"/>
      <c r="I37" s="160"/>
      <c r="J37" s="179"/>
      <c r="L37" s="167">
        <v>3</v>
      </c>
      <c r="M37" s="168"/>
      <c r="N37" s="168"/>
      <c r="O37" s="168"/>
      <c r="P37" s="169"/>
    </row>
    <row r="38" spans="1:23" s="32" customFormat="1" ht="14.25" customHeight="1">
      <c r="B38" s="183"/>
      <c r="C38" s="160"/>
      <c r="D38" s="160"/>
      <c r="E38" s="160"/>
      <c r="F38" s="160"/>
      <c r="G38" s="160"/>
      <c r="H38" s="160"/>
      <c r="I38" s="160"/>
      <c r="J38" s="179"/>
      <c r="L38" s="167">
        <v>4</v>
      </c>
      <c r="M38" s="168"/>
      <c r="N38" s="168"/>
      <c r="O38" s="168"/>
      <c r="P38" s="169"/>
    </row>
    <row r="39" spans="1:23" s="32" customFormat="1" ht="14.25" customHeight="1">
      <c r="B39" s="183"/>
      <c r="C39" s="160"/>
      <c r="D39" s="160"/>
      <c r="E39" s="160"/>
      <c r="F39" s="160"/>
      <c r="G39" s="160"/>
      <c r="H39" s="160"/>
      <c r="I39" s="160"/>
      <c r="J39" s="179"/>
      <c r="L39" s="167">
        <v>5</v>
      </c>
      <c r="M39" s="168"/>
      <c r="N39" s="168"/>
      <c r="O39" s="168"/>
      <c r="P39" s="169"/>
    </row>
    <row r="40" spans="1:23" s="32" customFormat="1" ht="14.25" customHeight="1">
      <c r="B40" s="183"/>
      <c r="C40" s="160"/>
      <c r="D40" s="160"/>
      <c r="E40" s="160"/>
      <c r="F40" s="160"/>
      <c r="G40" s="160"/>
      <c r="H40" s="160"/>
      <c r="I40" s="160"/>
      <c r="J40" s="179"/>
      <c r="L40" s="167">
        <v>6</v>
      </c>
      <c r="M40" s="168"/>
      <c r="N40" s="168"/>
      <c r="O40" s="168"/>
      <c r="P40" s="169"/>
    </row>
    <row r="41" spans="1:23" ht="14.25" customHeight="1">
      <c r="A41" s="1"/>
      <c r="B41" s="177"/>
      <c r="C41" s="178"/>
      <c r="D41" s="178"/>
      <c r="E41" s="178"/>
      <c r="F41" s="178"/>
      <c r="G41" s="178"/>
      <c r="H41" s="178"/>
      <c r="I41" s="178"/>
      <c r="J41" s="179"/>
      <c r="L41" s="167">
        <v>7</v>
      </c>
      <c r="M41" s="168"/>
      <c r="N41" s="168"/>
      <c r="O41" s="168"/>
      <c r="P41" s="169"/>
    </row>
    <row r="42" spans="1:23" ht="14.25" customHeight="1">
      <c r="A42" s="1"/>
      <c r="B42" s="177"/>
      <c r="C42" s="178"/>
      <c r="D42" s="178"/>
      <c r="E42" s="178"/>
      <c r="F42" s="178"/>
      <c r="G42" s="178"/>
      <c r="H42" s="178"/>
      <c r="I42" s="178"/>
      <c r="J42" s="179"/>
      <c r="L42" s="167">
        <v>8</v>
      </c>
      <c r="M42" s="168"/>
      <c r="N42" s="168"/>
      <c r="O42" s="168"/>
      <c r="P42" s="169"/>
    </row>
    <row r="43" spans="1:23" ht="14.25" customHeight="1" thickBot="1">
      <c r="A43" s="1"/>
      <c r="B43" s="180"/>
      <c r="C43" s="181"/>
      <c r="D43" s="181"/>
      <c r="E43" s="181"/>
      <c r="F43" s="181"/>
      <c r="G43" s="181"/>
      <c r="H43" s="181"/>
      <c r="I43" s="181"/>
      <c r="J43" s="182"/>
      <c r="L43" s="170">
        <v>9</v>
      </c>
      <c r="M43" s="171"/>
      <c r="N43" s="171"/>
      <c r="O43" s="171"/>
      <c r="P43" s="172"/>
    </row>
    <row r="44" spans="1:23" ht="14.25" customHeight="1">
      <c r="A44" s="1"/>
      <c r="B44" s="1"/>
      <c r="C44" s="1"/>
      <c r="D44" s="1"/>
      <c r="E44" s="1"/>
      <c r="F44" s="1"/>
      <c r="G44" s="1"/>
      <c r="H44" s="1"/>
      <c r="I44" s="1"/>
      <c r="J44" s="1"/>
    </row>
    <row r="45" spans="1:23" ht="14.25" customHeight="1" thickBot="1">
      <c r="A45" s="1"/>
      <c r="B45" s="1"/>
      <c r="C45" s="1"/>
      <c r="D45" s="1"/>
      <c r="E45" s="1"/>
      <c r="F45" s="1"/>
      <c r="G45" s="1"/>
      <c r="H45" s="1"/>
      <c r="I45" s="1"/>
      <c r="J45" s="1"/>
    </row>
    <row r="46" spans="1:23" ht="14.25" customHeight="1" thickBot="1">
      <c r="A46" s="195" t="s">
        <v>115</v>
      </c>
      <c r="B46" s="196"/>
      <c r="C46" s="196"/>
      <c r="D46" s="196"/>
      <c r="E46" s="196"/>
      <c r="F46" s="196"/>
      <c r="G46" s="196"/>
      <c r="H46" s="196"/>
      <c r="I46" s="196"/>
      <c r="J46" s="197"/>
      <c r="K46" s="146"/>
      <c r="L46" s="31"/>
      <c r="M46" s="31"/>
      <c r="N46" s="31"/>
      <c r="O46" s="31"/>
      <c r="P46" s="31"/>
      <c r="Q46" s="31"/>
      <c r="R46" s="31"/>
      <c r="S46" s="31"/>
      <c r="T46" s="31"/>
    </row>
    <row r="47" spans="1:23" ht="14.25" customHeight="1">
      <c r="A47" s="147"/>
      <c r="B47" s="155"/>
      <c r="C47" s="156"/>
      <c r="D47" s="156"/>
      <c r="E47" s="156"/>
      <c r="F47" s="156"/>
      <c r="G47" s="156"/>
      <c r="H47" s="156"/>
      <c r="I47" s="156"/>
      <c r="J47" s="151"/>
      <c r="K47" s="31"/>
      <c r="L47" s="148" t="s">
        <v>116</v>
      </c>
      <c r="M47" s="149"/>
      <c r="N47" s="149"/>
      <c r="O47" s="149"/>
      <c r="P47" s="149"/>
      <c r="Q47" s="149"/>
      <c r="R47" s="149"/>
      <c r="S47" s="149"/>
      <c r="T47" s="149"/>
    </row>
    <row r="48" spans="1:23" ht="14.25" customHeight="1">
      <c r="A48" s="147"/>
      <c r="B48" s="150"/>
      <c r="C48" s="34"/>
      <c r="D48" s="34"/>
      <c r="E48" s="34"/>
      <c r="F48" s="34"/>
      <c r="G48" s="34"/>
      <c r="H48" s="34"/>
      <c r="I48" s="34"/>
      <c r="J48" s="151"/>
      <c r="K48" s="31"/>
      <c r="L48" s="149"/>
      <c r="M48" s="149"/>
      <c r="N48" s="149"/>
      <c r="O48" s="149"/>
      <c r="P48" s="149"/>
      <c r="Q48" s="149"/>
      <c r="R48" s="149"/>
      <c r="S48" s="149"/>
      <c r="T48" s="149"/>
    </row>
    <row r="49" spans="1:20" ht="23.25" customHeight="1" thickBot="1">
      <c r="A49" s="147"/>
      <c r="B49" s="152"/>
      <c r="C49" s="153"/>
      <c r="D49" s="153"/>
      <c r="E49" s="153"/>
      <c r="F49" s="153"/>
      <c r="G49" s="153"/>
      <c r="H49" s="153"/>
      <c r="I49" s="153"/>
      <c r="J49" s="154"/>
      <c r="K49" s="31"/>
      <c r="L49" s="149"/>
      <c r="M49" s="149"/>
      <c r="N49" s="149"/>
      <c r="O49" s="149"/>
      <c r="P49" s="149"/>
      <c r="Q49" s="149"/>
      <c r="R49" s="149"/>
      <c r="S49" s="149"/>
      <c r="T49" s="149"/>
    </row>
    <row r="50" spans="1:20" ht="23.25" customHeight="1" thickBot="1">
      <c r="A50" s="1"/>
      <c r="B50" s="1"/>
      <c r="C50" s="1"/>
      <c r="D50" s="1"/>
      <c r="E50" s="1"/>
      <c r="F50" s="1"/>
      <c r="G50" s="1"/>
      <c r="H50" s="1"/>
      <c r="I50" s="1"/>
      <c r="J50" s="1"/>
    </row>
    <row r="51" spans="1:20" ht="14.25" customHeight="1" thickBot="1">
      <c r="A51" s="157" t="s">
        <v>9</v>
      </c>
      <c r="B51" s="158"/>
      <c r="C51" s="158"/>
      <c r="D51" s="158"/>
      <c r="E51" s="158"/>
      <c r="F51" s="158"/>
      <c r="G51" s="158"/>
      <c r="H51" s="158"/>
      <c r="I51" s="158"/>
      <c r="J51" s="159"/>
      <c r="M51" s="184"/>
      <c r="N51" s="184"/>
      <c r="O51" s="184"/>
      <c r="P51" s="184"/>
      <c r="Q51" s="184"/>
      <c r="R51" s="184"/>
      <c r="S51" s="184"/>
      <c r="T51" s="184"/>
    </row>
    <row r="52" spans="1:20" ht="14.25" customHeight="1">
      <c r="A52" s="2"/>
      <c r="B52" s="183"/>
      <c r="C52" s="160"/>
      <c r="D52" s="160"/>
      <c r="E52" s="160"/>
      <c r="F52" s="160"/>
      <c r="G52" s="160"/>
      <c r="H52" s="160"/>
      <c r="I52" s="160"/>
      <c r="J52" s="179"/>
      <c r="L52" s="144" t="s">
        <v>124</v>
      </c>
      <c r="M52" s="144"/>
      <c r="N52" s="144"/>
      <c r="O52" s="144"/>
      <c r="P52" s="144"/>
      <c r="Q52" s="144"/>
      <c r="R52" s="144"/>
      <c r="S52" s="144"/>
      <c r="T52" s="144"/>
    </row>
    <row r="53" spans="1:20" ht="14.25" customHeight="1">
      <c r="A53" s="2"/>
      <c r="B53" s="177"/>
      <c r="C53" s="178"/>
      <c r="D53" s="178"/>
      <c r="E53" s="178"/>
      <c r="F53" s="178"/>
      <c r="G53" s="178"/>
      <c r="H53" s="178"/>
      <c r="I53" s="178"/>
      <c r="J53" s="179"/>
      <c r="L53" s="144"/>
      <c r="M53" s="144"/>
      <c r="N53" s="144"/>
      <c r="O53" s="144"/>
      <c r="P53" s="144"/>
      <c r="Q53" s="144"/>
      <c r="R53" s="144"/>
      <c r="S53" s="144"/>
      <c r="T53" s="144"/>
    </row>
    <row r="54" spans="1:20" ht="36" customHeight="1" thickBot="1">
      <c r="A54" s="2"/>
      <c r="B54" s="180"/>
      <c r="C54" s="181"/>
      <c r="D54" s="181"/>
      <c r="E54" s="181"/>
      <c r="F54" s="181"/>
      <c r="G54" s="181"/>
      <c r="H54" s="181"/>
      <c r="I54" s="181"/>
      <c r="J54" s="182"/>
      <c r="L54" s="144"/>
      <c r="M54" s="144"/>
      <c r="N54" s="144"/>
      <c r="O54" s="144"/>
      <c r="P54" s="144"/>
      <c r="Q54" s="144"/>
      <c r="R54" s="144"/>
      <c r="S54" s="144"/>
      <c r="T54" s="144"/>
    </row>
    <row r="55" spans="1:20" ht="14.25" customHeight="1">
      <c r="A55" s="1"/>
      <c r="B55" s="1"/>
      <c r="C55" s="1"/>
      <c r="D55" s="1"/>
      <c r="E55" s="1"/>
      <c r="F55" s="1"/>
      <c r="G55" s="1"/>
      <c r="H55" s="1"/>
      <c r="I55" s="1"/>
      <c r="J55" s="1"/>
    </row>
    <row r="56" spans="1:20" ht="14.25" customHeight="1">
      <c r="A56" s="1"/>
      <c r="B56" s="1"/>
      <c r="C56" s="1"/>
      <c r="D56" s="1"/>
      <c r="E56" s="1"/>
      <c r="F56" s="1"/>
      <c r="G56" s="1"/>
      <c r="H56" s="1"/>
      <c r="I56" s="1"/>
      <c r="J56" s="1"/>
    </row>
    <row r="57" spans="1:20" ht="14.25" customHeight="1">
      <c r="A57" s="1"/>
      <c r="B57" s="1"/>
      <c r="C57" s="1"/>
      <c r="D57" s="1"/>
      <c r="E57" s="1"/>
      <c r="F57" s="1"/>
      <c r="G57" s="1"/>
      <c r="H57" s="1"/>
      <c r="I57" s="1"/>
      <c r="J57" s="1"/>
    </row>
    <row r="58" spans="1:20" ht="14.25" customHeight="1">
      <c r="A58" s="1"/>
      <c r="B58" s="1"/>
      <c r="C58" s="1"/>
      <c r="D58" s="1"/>
      <c r="E58" s="1"/>
      <c r="F58" s="1"/>
      <c r="G58" s="1"/>
      <c r="H58" s="1"/>
      <c r="I58" s="1"/>
      <c r="J58" s="1"/>
    </row>
    <row r="59" spans="1:20" ht="14.25" customHeight="1"/>
    <row r="60" spans="1:20" ht="14.25" customHeight="1"/>
    <row r="61" spans="1:20" ht="14.25" customHeight="1"/>
    <row r="62" spans="1:20" ht="14.25" customHeight="1"/>
    <row r="63" spans="1:20" ht="14.25" customHeight="1"/>
    <row r="64" spans="1:20"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sheetData>
  <mergeCells count="32">
    <mergeCell ref="L52:T54"/>
    <mergeCell ref="L20:T20"/>
    <mergeCell ref="L47:T49"/>
    <mergeCell ref="L23:T26"/>
    <mergeCell ref="L29:T32"/>
    <mergeCell ref="V29:AD32"/>
    <mergeCell ref="L5:T5"/>
    <mergeCell ref="L8:T8"/>
    <mergeCell ref="L11:T11"/>
    <mergeCell ref="L14:T14"/>
    <mergeCell ref="L17:T17"/>
    <mergeCell ref="B52:J54"/>
    <mergeCell ref="B17:J17"/>
    <mergeCell ref="B20:J20"/>
    <mergeCell ref="B23:J26"/>
    <mergeCell ref="B29:J43"/>
    <mergeCell ref="B47:J49"/>
    <mergeCell ref="A51:J51"/>
    <mergeCell ref="A1:J2"/>
    <mergeCell ref="B5:J5"/>
    <mergeCell ref="B8:J8"/>
    <mergeCell ref="B11:J11"/>
    <mergeCell ref="B14:J14"/>
    <mergeCell ref="A4:J4"/>
    <mergeCell ref="A7:J7"/>
    <mergeCell ref="A10:J10"/>
    <mergeCell ref="A13:J13"/>
    <mergeCell ref="A16:J16"/>
    <mergeCell ref="A19:J19"/>
    <mergeCell ref="A22:J22"/>
    <mergeCell ref="A28:J28"/>
    <mergeCell ref="A46:J46"/>
  </mergeCells>
  <pageMargins left="0.7" right="0.55833333333333335" top="1.0916666666666666" bottom="1.62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AC033-8A76-4E78-AE79-22A9B8B04A76}">
  <dimension ref="A1:S1002"/>
  <sheetViews>
    <sheetView showGridLines="0" workbookViewId="0">
      <selection activeCell="L14" sqref="L14"/>
    </sheetView>
  </sheetViews>
  <sheetFormatPr defaultColWidth="14.42578125" defaultRowHeight="15" customHeight="1"/>
  <cols>
    <col min="1" max="1" width="5.85546875" style="37" customWidth="1"/>
    <col min="2" max="2" width="8.140625" style="37" customWidth="1"/>
    <col min="3" max="3" width="6.42578125" style="37" customWidth="1"/>
    <col min="4" max="26" width="8.7109375" style="37" customWidth="1"/>
    <col min="27" max="16384" width="14.42578125" style="37"/>
  </cols>
  <sheetData>
    <row r="1" spans="1:19" ht="14.25" customHeight="1">
      <c r="A1" s="136" t="str">
        <f>+IF('[1]Initial data'!$A$3=0,"Zespół projektowy", "Project team")</f>
        <v>Project team</v>
      </c>
      <c r="B1" s="137"/>
      <c r="C1" s="137"/>
      <c r="D1" s="137"/>
      <c r="E1" s="137"/>
      <c r="F1" s="137"/>
      <c r="G1" s="137"/>
      <c r="H1" s="137"/>
      <c r="I1" s="137"/>
      <c r="J1" s="138"/>
    </row>
    <row r="2" spans="1:19" ht="14.25" customHeight="1" thickBot="1">
      <c r="A2" s="139"/>
      <c r="B2" s="140"/>
      <c r="C2" s="140"/>
      <c r="D2" s="140"/>
      <c r="E2" s="140"/>
      <c r="F2" s="140"/>
      <c r="G2" s="140"/>
      <c r="H2" s="140"/>
      <c r="I2" s="140"/>
      <c r="J2" s="141"/>
    </row>
    <row r="3" spans="1:19" ht="14.25" customHeight="1" thickBot="1">
      <c r="B3" s="198"/>
      <c r="C3" s="198"/>
    </row>
    <row r="4" spans="1:19" ht="14.25" customHeight="1" thickBot="1">
      <c r="A4" s="72" t="str">
        <f>+IF('[1]Initial data'!$A$3=0,"Osoba 1", "Person 1")</f>
        <v>Person 1</v>
      </c>
      <c r="B4" s="73"/>
      <c r="C4" s="73"/>
      <c r="D4" s="73"/>
      <c r="E4" s="73"/>
      <c r="F4" s="73"/>
      <c r="G4" s="73"/>
      <c r="H4" s="73"/>
      <c r="I4" s="73"/>
      <c r="J4" s="74"/>
    </row>
    <row r="5" spans="1:19" ht="27" customHeight="1">
      <c r="B5" s="199" t="str">
        <f>+IF('[1]Initial data'!$A$3=0,"Imię i Nazwisko ", " Name and Surname")</f>
        <v xml:space="preserve"> Name and Surname</v>
      </c>
      <c r="C5" s="200"/>
      <c r="D5" s="131"/>
      <c r="E5" s="132"/>
      <c r="F5" s="132"/>
      <c r="G5" s="132"/>
      <c r="H5" s="132"/>
      <c r="I5" s="132"/>
      <c r="J5" s="133"/>
      <c r="M5" s="201" t="s">
        <v>125</v>
      </c>
      <c r="N5" s="128"/>
      <c r="O5" s="128"/>
      <c r="P5" s="128"/>
      <c r="Q5" s="128"/>
      <c r="R5" s="128"/>
      <c r="S5" s="128"/>
    </row>
    <row r="6" spans="1:19" ht="27" customHeight="1">
      <c r="B6" s="202" t="str">
        <f>+IF('[1]Initial data'!$A$3=0,"Funkcja / stanowisko", "Function / job title")</f>
        <v>Function / job title</v>
      </c>
      <c r="C6" s="203"/>
      <c r="D6" s="107"/>
      <c r="E6" s="86"/>
      <c r="F6" s="86"/>
      <c r="G6" s="86"/>
      <c r="H6" s="86"/>
      <c r="I6" s="86"/>
      <c r="J6" s="87"/>
      <c r="M6" s="128"/>
      <c r="N6" s="128"/>
      <c r="O6" s="128"/>
      <c r="P6" s="128"/>
      <c r="Q6" s="128"/>
      <c r="R6" s="128"/>
      <c r="S6" s="128"/>
    </row>
    <row r="7" spans="1:19" ht="63.75" customHeight="1">
      <c r="B7" s="202" t="str">
        <f>+IF('[1]Initial data'!$A$3=0,"Zakres kompetencji", "Scope of responsibilities in project")</f>
        <v>Scope of responsibilities in project</v>
      </c>
      <c r="C7" s="203"/>
      <c r="D7" s="107"/>
      <c r="E7" s="86"/>
      <c r="F7" s="86"/>
      <c r="G7" s="86"/>
      <c r="H7" s="86"/>
      <c r="I7" s="86"/>
      <c r="J7" s="87"/>
      <c r="M7" s="128"/>
      <c r="N7" s="128"/>
      <c r="O7" s="128"/>
      <c r="P7" s="128"/>
      <c r="Q7" s="128"/>
      <c r="R7" s="128"/>
      <c r="S7" s="128"/>
    </row>
    <row r="8" spans="1:19" ht="57.75" customHeight="1">
      <c r="B8" s="204" t="str">
        <f>+IF('[1]Initial data'!$A$3=0,"Doświadczenie zawodowei", "Experience")</f>
        <v>Experience</v>
      </c>
      <c r="C8" s="205"/>
      <c r="D8" s="107"/>
      <c r="E8" s="86"/>
      <c r="F8" s="86"/>
      <c r="G8" s="86"/>
      <c r="H8" s="86"/>
      <c r="I8" s="86"/>
      <c r="J8" s="87"/>
      <c r="M8" s="128"/>
      <c r="N8" s="128"/>
      <c r="O8" s="128"/>
      <c r="P8" s="128"/>
      <c r="Q8" s="128"/>
      <c r="R8" s="128"/>
      <c r="S8" s="128"/>
    </row>
    <row r="9" spans="1:19" ht="57.75" customHeight="1" thickBot="1">
      <c r="B9" s="206" t="s">
        <v>89</v>
      </c>
      <c r="C9" s="111"/>
      <c r="D9" s="112"/>
      <c r="E9" s="113"/>
      <c r="F9" s="113"/>
      <c r="G9" s="113"/>
      <c r="H9" s="113"/>
      <c r="I9" s="113"/>
      <c r="J9" s="114"/>
    </row>
    <row r="10" spans="1:19" ht="14.25" customHeight="1" thickBot="1">
      <c r="B10" s="198"/>
      <c r="C10" s="198"/>
    </row>
    <row r="11" spans="1:19" ht="14.25" customHeight="1" thickBot="1">
      <c r="A11" s="72" t="str">
        <f>+IF('[1]Initial data'!$A$3=0,"Osoba 2", "Person 2")</f>
        <v>Person 2</v>
      </c>
      <c r="B11" s="73"/>
      <c r="C11" s="73"/>
      <c r="D11" s="73"/>
      <c r="E11" s="73"/>
      <c r="F11" s="73"/>
      <c r="G11" s="73"/>
      <c r="H11" s="73"/>
      <c r="I11" s="73"/>
      <c r="J11" s="74"/>
    </row>
    <row r="12" spans="1:19" ht="26.25" customHeight="1">
      <c r="B12" s="199" t="str">
        <f>+IF('[1]Initial data'!$A$3=0,"Imię i Nazwisko ", " Name and Surname")</f>
        <v xml:space="preserve"> Name and Surname</v>
      </c>
      <c r="C12" s="200"/>
      <c r="D12" s="131"/>
      <c r="E12" s="132"/>
      <c r="F12" s="132"/>
      <c r="G12" s="132"/>
      <c r="H12" s="132"/>
      <c r="I12" s="132"/>
      <c r="J12" s="133"/>
    </row>
    <row r="13" spans="1:19" ht="25.5" customHeight="1">
      <c r="B13" s="202" t="str">
        <f>+IF('[1]Initial data'!$A$3=0,"Funkcja / stanowisko", "Function / job title")</f>
        <v>Function / job title</v>
      </c>
      <c r="C13" s="203"/>
      <c r="D13" s="107"/>
      <c r="E13" s="86"/>
      <c r="F13" s="86"/>
      <c r="G13" s="86"/>
      <c r="H13" s="86"/>
      <c r="I13" s="86"/>
      <c r="J13" s="87"/>
    </row>
    <row r="14" spans="1:19" ht="28.5" customHeight="1">
      <c r="B14" s="202" t="str">
        <f>+IF('[1]Initial data'!$A$3=0,"Zakres kompetencji", "Scope of responsibilities in project")</f>
        <v>Scope of responsibilities in project</v>
      </c>
      <c r="C14" s="203"/>
      <c r="D14" s="107"/>
      <c r="E14" s="86"/>
      <c r="F14" s="86"/>
      <c r="G14" s="86"/>
      <c r="H14" s="86"/>
      <c r="I14" s="86"/>
      <c r="J14" s="87"/>
    </row>
    <row r="15" spans="1:19" ht="28.5" customHeight="1">
      <c r="B15" s="204" t="str">
        <f>+IF('[1]Initial data'!$A$3=0,"Doświadczenie zawodowei", "Experience")</f>
        <v>Experience</v>
      </c>
      <c r="C15" s="205"/>
      <c r="D15" s="107"/>
      <c r="E15" s="86"/>
      <c r="F15" s="86"/>
      <c r="G15" s="86"/>
      <c r="H15" s="86"/>
      <c r="I15" s="86"/>
      <c r="J15" s="87"/>
    </row>
    <row r="16" spans="1:19" ht="28.5" customHeight="1" thickBot="1">
      <c r="B16" s="206" t="s">
        <v>89</v>
      </c>
      <c r="C16" s="111"/>
      <c r="D16" s="112"/>
      <c r="E16" s="113"/>
      <c r="F16" s="113"/>
      <c r="G16" s="113"/>
      <c r="H16" s="113"/>
      <c r="I16" s="113"/>
      <c r="J16" s="114"/>
    </row>
    <row r="17" spans="1:10" ht="14.25" customHeight="1" thickBot="1">
      <c r="B17" s="198"/>
      <c r="C17" s="198"/>
    </row>
    <row r="18" spans="1:10" ht="14.25" customHeight="1" thickBot="1">
      <c r="A18" s="72" t="str">
        <f>+IF('[1]Initial data'!$A$3=0,"Osoba 3", "Person 3")</f>
        <v>Person 3</v>
      </c>
      <c r="B18" s="73"/>
      <c r="C18" s="73"/>
      <c r="D18" s="73"/>
      <c r="E18" s="73"/>
      <c r="F18" s="73"/>
      <c r="G18" s="73"/>
      <c r="H18" s="73"/>
      <c r="I18" s="73"/>
      <c r="J18" s="74"/>
    </row>
    <row r="19" spans="1:10" ht="28.5" customHeight="1">
      <c r="B19" s="199" t="str">
        <f>+IF('[1]Initial data'!$A$3=0,"Imię i Nazwisko ", " Name and Surname")</f>
        <v xml:space="preserve"> Name and Surname</v>
      </c>
      <c r="C19" s="200"/>
      <c r="D19" s="131"/>
      <c r="E19" s="132"/>
      <c r="F19" s="132"/>
      <c r="G19" s="132"/>
      <c r="H19" s="132"/>
      <c r="I19" s="132"/>
      <c r="J19" s="133"/>
    </row>
    <row r="20" spans="1:10" ht="30" customHeight="1">
      <c r="B20" s="202" t="str">
        <f>+IF('[1]Initial data'!$A$3=0,"Funkcja / stanowisko", "Function / job title")</f>
        <v>Function / job title</v>
      </c>
      <c r="C20" s="203"/>
      <c r="D20" s="107"/>
      <c r="E20" s="86"/>
      <c r="F20" s="86"/>
      <c r="G20" s="86"/>
      <c r="H20" s="86"/>
      <c r="I20" s="86"/>
      <c r="J20" s="87"/>
    </row>
    <row r="21" spans="1:10" ht="29.25" customHeight="1">
      <c r="B21" s="202" t="str">
        <f>+IF('[1]Initial data'!$A$3=0,"Zakres kompetencji", "Scope of responsibilities in project")</f>
        <v>Scope of responsibilities in project</v>
      </c>
      <c r="C21" s="203"/>
      <c r="D21" s="107"/>
      <c r="E21" s="86"/>
      <c r="F21" s="86"/>
      <c r="G21" s="86"/>
      <c r="H21" s="86"/>
      <c r="I21" s="86"/>
      <c r="J21" s="87"/>
    </row>
    <row r="22" spans="1:10" ht="30" customHeight="1">
      <c r="B22" s="204" t="str">
        <f>+IF('[1]Initial data'!$A$3=0,"Doświadczenie zawodowei", "Experience")</f>
        <v>Experience</v>
      </c>
      <c r="C22" s="205"/>
      <c r="D22" s="107"/>
      <c r="E22" s="86"/>
      <c r="F22" s="86"/>
      <c r="G22" s="86"/>
      <c r="H22" s="86"/>
      <c r="I22" s="86"/>
      <c r="J22" s="87"/>
    </row>
    <row r="23" spans="1:10" ht="14.25" customHeight="1" thickBot="1">
      <c r="B23" s="206" t="s">
        <v>89</v>
      </c>
      <c r="C23" s="111"/>
      <c r="D23" s="112"/>
      <c r="E23" s="113"/>
      <c r="F23" s="113"/>
      <c r="G23" s="113"/>
      <c r="H23" s="113"/>
      <c r="I23" s="113"/>
      <c r="J23" s="114"/>
    </row>
    <row r="24" spans="1:10" ht="14.25" customHeight="1" thickBot="1">
      <c r="B24" s="198"/>
      <c r="C24" s="198"/>
    </row>
    <row r="25" spans="1:10" ht="14.25" customHeight="1" thickBot="1">
      <c r="A25" s="72" t="str">
        <f>+IF('[1]Initial data'!$A$3=0,"Osoba 4", "Person 4")</f>
        <v>Person 4</v>
      </c>
      <c r="B25" s="73"/>
      <c r="C25" s="73"/>
      <c r="D25" s="73"/>
      <c r="E25" s="73"/>
      <c r="F25" s="73"/>
      <c r="G25" s="73"/>
      <c r="H25" s="73"/>
      <c r="I25" s="73"/>
      <c r="J25" s="74"/>
    </row>
    <row r="26" spans="1:10" ht="14.25" customHeight="1">
      <c r="B26" s="199" t="str">
        <f>+IF('[1]Initial data'!$A$3=0,"Imię i Nazwisko ", " Name and Surname")</f>
        <v xml:space="preserve"> Name and Surname</v>
      </c>
      <c r="C26" s="200"/>
      <c r="D26" s="131"/>
      <c r="E26" s="132"/>
      <c r="F26" s="132"/>
      <c r="G26" s="132"/>
      <c r="H26" s="132"/>
      <c r="I26" s="132"/>
      <c r="J26" s="133"/>
    </row>
    <row r="27" spans="1:10" ht="14.25" customHeight="1">
      <c r="B27" s="202" t="str">
        <f>+IF('[1]Initial data'!$A$3=0,"Funkcja / stanowisko", "Function / job title")</f>
        <v>Function / job title</v>
      </c>
      <c r="C27" s="203"/>
      <c r="D27" s="107"/>
      <c r="E27" s="86"/>
      <c r="F27" s="86"/>
      <c r="G27" s="86"/>
      <c r="H27" s="86"/>
      <c r="I27" s="86"/>
      <c r="J27" s="87"/>
    </row>
    <row r="28" spans="1:10" ht="14.25" customHeight="1">
      <c r="B28" s="202" t="str">
        <f>+IF('[1]Initial data'!$A$3=0,"Zakres kompetencji", "Scope of responsibilities in project")</f>
        <v>Scope of responsibilities in project</v>
      </c>
      <c r="C28" s="203"/>
      <c r="D28" s="107"/>
      <c r="E28" s="86"/>
      <c r="F28" s="86"/>
      <c r="G28" s="86"/>
      <c r="H28" s="86"/>
      <c r="I28" s="86"/>
      <c r="J28" s="87"/>
    </row>
    <row r="29" spans="1:10" ht="14.25" customHeight="1">
      <c r="B29" s="204" t="str">
        <f>+IF('[1]Initial data'!$A$3=0,"Doświadczenie zawodowei", "Experience")</f>
        <v>Experience</v>
      </c>
      <c r="C29" s="205"/>
      <c r="D29" s="107"/>
      <c r="E29" s="86"/>
      <c r="F29" s="86"/>
      <c r="G29" s="86"/>
      <c r="H29" s="86"/>
      <c r="I29" s="86"/>
      <c r="J29" s="87"/>
    </row>
    <row r="30" spans="1:10" ht="14.25" customHeight="1" thickBot="1">
      <c r="B30" s="206" t="s">
        <v>89</v>
      </c>
      <c r="C30" s="111"/>
      <c r="D30" s="112"/>
      <c r="E30" s="113"/>
      <c r="F30" s="113"/>
      <c r="G30" s="113"/>
      <c r="H30" s="113"/>
      <c r="I30" s="113"/>
      <c r="J30" s="114"/>
    </row>
    <row r="31" spans="1:10" ht="14.25" customHeight="1" thickBot="1">
      <c r="B31" s="198"/>
      <c r="C31" s="198"/>
    </row>
    <row r="32" spans="1:10" ht="14.25" customHeight="1" thickBot="1">
      <c r="A32" s="72" t="str">
        <f>+IF('[1]Initial data'!$A$3=0,"Osoba 5", "Person 5")</f>
        <v>Person 5</v>
      </c>
      <c r="B32" s="73"/>
      <c r="C32" s="73"/>
      <c r="D32" s="73"/>
      <c r="E32" s="73"/>
      <c r="F32" s="73"/>
      <c r="G32" s="73"/>
      <c r="H32" s="73"/>
      <c r="I32" s="73"/>
      <c r="J32" s="74"/>
    </row>
    <row r="33" spans="2:10" ht="14.25" customHeight="1">
      <c r="B33" s="199" t="str">
        <f>+IF('[1]Initial data'!$A$3=0,"Imię i Nazwisko ", " Name and Surname")</f>
        <v xml:space="preserve"> Name and Surname</v>
      </c>
      <c r="C33" s="200"/>
      <c r="D33" s="131"/>
      <c r="E33" s="132"/>
      <c r="F33" s="132"/>
      <c r="G33" s="132"/>
      <c r="H33" s="132"/>
      <c r="I33" s="132"/>
      <c r="J33" s="133"/>
    </row>
    <row r="34" spans="2:10" ht="14.25" customHeight="1">
      <c r="B34" s="202" t="str">
        <f>+IF('[1]Initial data'!$A$3=0,"Funkcja / stanowisko", "Function / job title")</f>
        <v>Function / job title</v>
      </c>
      <c r="C34" s="203"/>
      <c r="D34" s="107"/>
      <c r="E34" s="86"/>
      <c r="F34" s="86"/>
      <c r="G34" s="86"/>
      <c r="H34" s="86"/>
      <c r="I34" s="86"/>
      <c r="J34" s="87"/>
    </row>
    <row r="35" spans="2:10" ht="14.25" customHeight="1">
      <c r="B35" s="202" t="str">
        <f>+IF('[1]Initial data'!$A$3=0,"Zakres kompetencji", "Scope of responsibilities in project")</f>
        <v>Scope of responsibilities in project</v>
      </c>
      <c r="C35" s="203"/>
      <c r="D35" s="107"/>
      <c r="E35" s="86"/>
      <c r="F35" s="86"/>
      <c r="G35" s="86"/>
      <c r="H35" s="86"/>
      <c r="I35" s="86"/>
      <c r="J35" s="87"/>
    </row>
    <row r="36" spans="2:10" ht="14.25" customHeight="1">
      <c r="B36" s="204" t="str">
        <f>+IF('[1]Initial data'!$A$3=0,"Doświadczenie zawodowei", "Experience")</f>
        <v>Experience</v>
      </c>
      <c r="C36" s="205"/>
      <c r="D36" s="107"/>
      <c r="E36" s="86"/>
      <c r="F36" s="86"/>
      <c r="G36" s="86"/>
      <c r="H36" s="86"/>
      <c r="I36" s="86"/>
      <c r="J36" s="87"/>
    </row>
    <row r="37" spans="2:10" ht="14.25" customHeight="1" thickBot="1">
      <c r="B37" s="206" t="s">
        <v>89</v>
      </c>
      <c r="C37" s="111"/>
      <c r="D37" s="112"/>
      <c r="E37" s="113"/>
      <c r="F37" s="113"/>
      <c r="G37" s="113"/>
      <c r="H37" s="113"/>
      <c r="I37" s="113"/>
      <c r="J37" s="114"/>
    </row>
    <row r="38" spans="2:10" ht="14.25" customHeight="1">
      <c r="B38" s="198"/>
      <c r="C38" s="198"/>
    </row>
    <row r="39" spans="2:10" ht="14.25" customHeight="1">
      <c r="B39" s="198"/>
      <c r="C39" s="198"/>
    </row>
    <row r="40" spans="2:10" ht="14.25" customHeight="1">
      <c r="B40" s="198"/>
      <c r="C40" s="198"/>
    </row>
    <row r="41" spans="2:10" ht="14.25" customHeight="1">
      <c r="B41" s="198"/>
      <c r="C41" s="198"/>
    </row>
    <row r="42" spans="2:10" ht="14.25" customHeight="1">
      <c r="B42" s="198"/>
      <c r="C42" s="198"/>
    </row>
    <row r="43" spans="2:10" ht="14.25" customHeight="1">
      <c r="B43" s="198"/>
      <c r="C43" s="198"/>
    </row>
    <row r="44" spans="2:10" ht="14.25" customHeight="1">
      <c r="B44" s="198"/>
      <c r="C44" s="198"/>
    </row>
    <row r="45" spans="2:10" ht="14.25" customHeight="1">
      <c r="B45" s="198"/>
      <c r="C45" s="198"/>
    </row>
    <row r="46" spans="2:10" ht="14.25" customHeight="1">
      <c r="B46" s="198"/>
      <c r="C46" s="198"/>
    </row>
    <row r="47" spans="2:10" ht="14.25" customHeight="1">
      <c r="B47" s="198"/>
      <c r="C47" s="198"/>
    </row>
    <row r="48" spans="2:10" ht="14.25" customHeight="1">
      <c r="B48" s="198"/>
      <c r="C48" s="198"/>
    </row>
    <row r="49" spans="2:3" ht="14.25" customHeight="1">
      <c r="B49" s="198"/>
      <c r="C49" s="198"/>
    </row>
    <row r="50" spans="2:3" ht="14.25" customHeight="1">
      <c r="B50" s="198"/>
      <c r="C50" s="198"/>
    </row>
    <row r="51" spans="2:3" ht="14.25" customHeight="1">
      <c r="B51" s="198"/>
      <c r="C51" s="198"/>
    </row>
    <row r="52" spans="2:3" ht="14.25" customHeight="1">
      <c r="B52" s="198"/>
      <c r="C52" s="198"/>
    </row>
    <row r="53" spans="2:3" ht="14.25" customHeight="1">
      <c r="B53" s="198"/>
      <c r="C53" s="198"/>
    </row>
    <row r="54" spans="2:3" ht="14.25" customHeight="1">
      <c r="B54" s="198"/>
      <c r="C54" s="198"/>
    </row>
    <row r="55" spans="2:3" ht="14.25" customHeight="1">
      <c r="B55" s="198"/>
      <c r="C55" s="198"/>
    </row>
    <row r="56" spans="2:3" ht="14.25" customHeight="1">
      <c r="B56" s="198"/>
      <c r="C56" s="198"/>
    </row>
    <row r="57" spans="2:3" ht="14.25" customHeight="1">
      <c r="B57" s="198"/>
      <c r="C57" s="198"/>
    </row>
    <row r="58" spans="2:3" ht="14.25" customHeight="1">
      <c r="B58" s="198"/>
      <c r="C58" s="198"/>
    </row>
    <row r="59" spans="2:3" ht="14.25" customHeight="1">
      <c r="B59" s="198"/>
      <c r="C59" s="198"/>
    </row>
    <row r="60" spans="2:3" ht="14.25" customHeight="1">
      <c r="B60" s="198"/>
      <c r="C60" s="198"/>
    </row>
    <row r="61" spans="2:3" ht="14.25" customHeight="1">
      <c r="B61" s="198"/>
      <c r="C61" s="198"/>
    </row>
    <row r="62" spans="2:3" ht="14.25" customHeight="1">
      <c r="B62" s="198"/>
      <c r="C62" s="198"/>
    </row>
    <row r="63" spans="2:3" ht="14.25" customHeight="1">
      <c r="B63" s="198"/>
      <c r="C63" s="198"/>
    </row>
    <row r="64" spans="2:3" ht="14.25" customHeight="1">
      <c r="B64" s="198"/>
      <c r="C64" s="198"/>
    </row>
    <row r="65" spans="2:3" ht="14.25" customHeight="1">
      <c r="B65" s="198"/>
      <c r="C65" s="198"/>
    </row>
    <row r="66" spans="2:3" ht="14.25" customHeight="1">
      <c r="B66" s="198"/>
      <c r="C66" s="198"/>
    </row>
    <row r="67" spans="2:3" ht="14.25" customHeight="1">
      <c r="B67" s="198"/>
      <c r="C67" s="198"/>
    </row>
    <row r="68" spans="2:3" ht="14.25" customHeight="1">
      <c r="B68" s="198"/>
      <c r="C68" s="198"/>
    </row>
    <row r="69" spans="2:3" ht="14.25" customHeight="1">
      <c r="B69" s="198"/>
      <c r="C69" s="198"/>
    </row>
    <row r="70" spans="2:3" ht="14.25" customHeight="1">
      <c r="B70" s="198"/>
      <c r="C70" s="198"/>
    </row>
    <row r="71" spans="2:3" ht="14.25" customHeight="1">
      <c r="B71" s="198"/>
      <c r="C71" s="198"/>
    </row>
    <row r="72" spans="2:3" ht="14.25" customHeight="1">
      <c r="B72" s="198"/>
      <c r="C72" s="198"/>
    </row>
    <row r="73" spans="2:3" ht="14.25" customHeight="1">
      <c r="B73" s="198"/>
      <c r="C73" s="198"/>
    </row>
    <row r="74" spans="2:3" ht="14.25" customHeight="1">
      <c r="B74" s="198"/>
      <c r="C74" s="198"/>
    </row>
    <row r="75" spans="2:3" ht="14.25" customHeight="1">
      <c r="B75" s="198"/>
      <c r="C75" s="198"/>
    </row>
    <row r="76" spans="2:3" ht="14.25" customHeight="1">
      <c r="B76" s="198"/>
      <c r="C76" s="198"/>
    </row>
    <row r="77" spans="2:3" ht="14.25" customHeight="1">
      <c r="B77" s="198"/>
      <c r="C77" s="198"/>
    </row>
    <row r="78" spans="2:3" ht="14.25" customHeight="1">
      <c r="B78" s="198"/>
      <c r="C78" s="198"/>
    </row>
    <row r="79" spans="2:3" ht="14.25" customHeight="1">
      <c r="B79" s="198"/>
      <c r="C79" s="198"/>
    </row>
    <row r="80" spans="2:3" ht="14.25" customHeight="1">
      <c r="B80" s="198"/>
      <c r="C80" s="198"/>
    </row>
    <row r="81" spans="2:3" ht="14.25" customHeight="1">
      <c r="B81" s="198"/>
      <c r="C81" s="198"/>
    </row>
    <row r="82" spans="2:3" ht="14.25" customHeight="1">
      <c r="B82" s="198"/>
      <c r="C82" s="198"/>
    </row>
    <row r="83" spans="2:3" ht="14.25" customHeight="1">
      <c r="B83" s="198"/>
      <c r="C83" s="198"/>
    </row>
    <row r="84" spans="2:3" ht="14.25" customHeight="1">
      <c r="B84" s="198"/>
      <c r="C84" s="198"/>
    </row>
    <row r="85" spans="2:3" ht="14.25" customHeight="1">
      <c r="B85" s="198"/>
      <c r="C85" s="198"/>
    </row>
    <row r="86" spans="2:3" ht="14.25" customHeight="1">
      <c r="B86" s="198"/>
      <c r="C86" s="198"/>
    </row>
    <row r="87" spans="2:3" ht="14.25" customHeight="1">
      <c r="B87" s="198"/>
      <c r="C87" s="198"/>
    </row>
    <row r="88" spans="2:3" ht="14.25" customHeight="1">
      <c r="B88" s="198"/>
      <c r="C88" s="198"/>
    </row>
    <row r="89" spans="2:3" ht="14.25" customHeight="1">
      <c r="B89" s="198"/>
      <c r="C89" s="198"/>
    </row>
    <row r="90" spans="2:3" ht="14.25" customHeight="1">
      <c r="B90" s="198"/>
      <c r="C90" s="198"/>
    </row>
    <row r="91" spans="2:3" ht="14.25" customHeight="1">
      <c r="B91" s="198"/>
      <c r="C91" s="198"/>
    </row>
    <row r="92" spans="2:3" ht="14.25" customHeight="1">
      <c r="B92" s="198"/>
      <c r="C92" s="198"/>
    </row>
    <row r="93" spans="2:3" ht="14.25" customHeight="1">
      <c r="B93" s="198"/>
      <c r="C93" s="198"/>
    </row>
    <row r="94" spans="2:3" ht="14.25" customHeight="1">
      <c r="B94" s="198"/>
      <c r="C94" s="198"/>
    </row>
    <row r="95" spans="2:3" ht="14.25" customHeight="1">
      <c r="B95" s="198"/>
      <c r="C95" s="198"/>
    </row>
    <row r="96" spans="2:3" ht="14.25" customHeight="1">
      <c r="B96" s="198"/>
      <c r="C96" s="198"/>
    </row>
    <row r="97" spans="2:3" ht="14.25" customHeight="1">
      <c r="B97" s="198"/>
      <c r="C97" s="198"/>
    </row>
    <row r="98" spans="2:3" ht="14.25" customHeight="1">
      <c r="B98" s="198"/>
      <c r="C98" s="198"/>
    </row>
    <row r="99" spans="2:3" ht="14.25" customHeight="1">
      <c r="B99" s="198"/>
      <c r="C99" s="198"/>
    </row>
    <row r="100" spans="2:3" ht="14.25" customHeight="1">
      <c r="B100" s="198"/>
      <c r="C100" s="198"/>
    </row>
    <row r="101" spans="2:3" ht="14.25" customHeight="1">
      <c r="B101" s="198"/>
      <c r="C101" s="198"/>
    </row>
    <row r="102" spans="2:3" ht="14.25" customHeight="1">
      <c r="B102" s="198"/>
      <c r="C102" s="198"/>
    </row>
    <row r="103" spans="2:3" ht="14.25" customHeight="1">
      <c r="B103" s="198"/>
      <c r="C103" s="198"/>
    </row>
    <row r="104" spans="2:3" ht="14.25" customHeight="1">
      <c r="B104" s="198"/>
      <c r="C104" s="198"/>
    </row>
    <row r="105" spans="2:3" ht="14.25" customHeight="1">
      <c r="B105" s="198"/>
      <c r="C105" s="198"/>
    </row>
    <row r="106" spans="2:3" ht="14.25" customHeight="1">
      <c r="B106" s="198"/>
      <c r="C106" s="198"/>
    </row>
    <row r="107" spans="2:3" ht="14.25" customHeight="1">
      <c r="B107" s="198"/>
      <c r="C107" s="198"/>
    </row>
    <row r="108" spans="2:3" ht="14.25" customHeight="1">
      <c r="B108" s="198"/>
      <c r="C108" s="198"/>
    </row>
    <row r="109" spans="2:3" ht="14.25" customHeight="1">
      <c r="B109" s="198"/>
      <c r="C109" s="198"/>
    </row>
    <row r="110" spans="2:3" ht="14.25" customHeight="1">
      <c r="B110" s="198"/>
      <c r="C110" s="198"/>
    </row>
    <row r="111" spans="2:3" ht="14.25" customHeight="1">
      <c r="B111" s="198"/>
      <c r="C111" s="198"/>
    </row>
    <row r="112" spans="2:3" ht="14.25" customHeight="1">
      <c r="B112" s="198"/>
      <c r="C112" s="198"/>
    </row>
    <row r="113" spans="2:3" ht="14.25" customHeight="1">
      <c r="B113" s="198"/>
      <c r="C113" s="198"/>
    </row>
    <row r="114" spans="2:3" ht="14.25" customHeight="1">
      <c r="B114" s="198"/>
      <c r="C114" s="198"/>
    </row>
    <row r="115" spans="2:3" ht="14.25" customHeight="1">
      <c r="B115" s="198"/>
      <c r="C115" s="198"/>
    </row>
    <row r="116" spans="2:3" ht="14.25" customHeight="1">
      <c r="B116" s="198"/>
      <c r="C116" s="198"/>
    </row>
    <row r="117" spans="2:3" ht="14.25" customHeight="1">
      <c r="B117" s="198"/>
      <c r="C117" s="198"/>
    </row>
    <row r="118" spans="2:3" ht="14.25" customHeight="1">
      <c r="B118" s="198"/>
      <c r="C118" s="198"/>
    </row>
    <row r="119" spans="2:3" ht="14.25" customHeight="1">
      <c r="B119" s="198"/>
      <c r="C119" s="198"/>
    </row>
    <row r="120" spans="2:3" ht="14.25" customHeight="1">
      <c r="B120" s="198"/>
      <c r="C120" s="198"/>
    </row>
    <row r="121" spans="2:3" ht="14.25" customHeight="1">
      <c r="B121" s="198"/>
      <c r="C121" s="198"/>
    </row>
    <row r="122" spans="2:3" ht="14.25" customHeight="1">
      <c r="B122" s="198"/>
      <c r="C122" s="198"/>
    </row>
    <row r="123" spans="2:3" ht="14.25" customHeight="1">
      <c r="B123" s="198"/>
      <c r="C123" s="198"/>
    </row>
    <row r="124" spans="2:3" ht="14.25" customHeight="1">
      <c r="B124" s="198"/>
      <c r="C124" s="198"/>
    </row>
    <row r="125" spans="2:3" ht="14.25" customHeight="1">
      <c r="B125" s="198"/>
      <c r="C125" s="198"/>
    </row>
    <row r="126" spans="2:3" ht="14.25" customHeight="1">
      <c r="B126" s="198"/>
      <c r="C126" s="198"/>
    </row>
    <row r="127" spans="2:3" ht="14.25" customHeight="1">
      <c r="B127" s="198"/>
      <c r="C127" s="198"/>
    </row>
    <row r="128" spans="2:3" ht="14.25" customHeight="1">
      <c r="B128" s="198"/>
      <c r="C128" s="198"/>
    </row>
    <row r="129" spans="2:3" ht="14.25" customHeight="1">
      <c r="B129" s="198"/>
      <c r="C129" s="198"/>
    </row>
    <row r="130" spans="2:3" ht="14.25" customHeight="1">
      <c r="B130" s="198"/>
      <c r="C130" s="198"/>
    </row>
    <row r="131" spans="2:3" ht="14.25" customHeight="1">
      <c r="B131" s="198"/>
      <c r="C131" s="198"/>
    </row>
    <row r="132" spans="2:3" ht="14.25" customHeight="1">
      <c r="B132" s="198"/>
      <c r="C132" s="198"/>
    </row>
    <row r="133" spans="2:3" ht="14.25" customHeight="1">
      <c r="B133" s="198"/>
      <c r="C133" s="198"/>
    </row>
    <row r="134" spans="2:3" ht="14.25" customHeight="1">
      <c r="B134" s="198"/>
      <c r="C134" s="198"/>
    </row>
    <row r="135" spans="2:3" ht="14.25" customHeight="1">
      <c r="B135" s="198"/>
      <c r="C135" s="198"/>
    </row>
    <row r="136" spans="2:3" ht="14.25" customHeight="1">
      <c r="B136" s="198"/>
      <c r="C136" s="198"/>
    </row>
    <row r="137" spans="2:3" ht="14.25" customHeight="1">
      <c r="B137" s="198"/>
      <c r="C137" s="198"/>
    </row>
    <row r="138" spans="2:3" ht="14.25" customHeight="1">
      <c r="B138" s="198"/>
      <c r="C138" s="198"/>
    </row>
    <row r="139" spans="2:3" ht="14.25" customHeight="1">
      <c r="B139" s="198"/>
      <c r="C139" s="198"/>
    </row>
    <row r="140" spans="2:3" ht="14.25" customHeight="1">
      <c r="B140" s="198"/>
      <c r="C140" s="198"/>
    </row>
    <row r="141" spans="2:3" ht="14.25" customHeight="1">
      <c r="B141" s="198"/>
      <c r="C141" s="198"/>
    </row>
    <row r="142" spans="2:3" ht="14.25" customHeight="1">
      <c r="B142" s="198"/>
      <c r="C142" s="198"/>
    </row>
    <row r="143" spans="2:3" ht="14.25" customHeight="1">
      <c r="B143" s="198"/>
      <c r="C143" s="198"/>
    </row>
    <row r="144" spans="2:3" ht="14.25" customHeight="1">
      <c r="B144" s="198"/>
      <c r="C144" s="198"/>
    </row>
    <row r="145" spans="2:3" ht="14.25" customHeight="1">
      <c r="B145" s="198"/>
      <c r="C145" s="198"/>
    </row>
    <row r="146" spans="2:3" ht="14.25" customHeight="1">
      <c r="B146" s="198"/>
      <c r="C146" s="198"/>
    </row>
    <row r="147" spans="2:3" ht="14.25" customHeight="1">
      <c r="B147" s="198"/>
      <c r="C147" s="198"/>
    </row>
    <row r="148" spans="2:3" ht="14.25" customHeight="1">
      <c r="B148" s="198"/>
      <c r="C148" s="198"/>
    </row>
    <row r="149" spans="2:3" ht="14.25" customHeight="1">
      <c r="B149" s="198"/>
      <c r="C149" s="198"/>
    </row>
    <row r="150" spans="2:3" ht="14.25" customHeight="1">
      <c r="B150" s="198"/>
      <c r="C150" s="198"/>
    </row>
    <row r="151" spans="2:3" ht="14.25" customHeight="1">
      <c r="B151" s="198"/>
      <c r="C151" s="198"/>
    </row>
    <row r="152" spans="2:3" ht="14.25" customHeight="1">
      <c r="B152" s="198"/>
      <c r="C152" s="198"/>
    </row>
    <row r="153" spans="2:3" ht="14.25" customHeight="1">
      <c r="B153" s="198"/>
      <c r="C153" s="198"/>
    </row>
    <row r="154" spans="2:3" ht="14.25" customHeight="1">
      <c r="B154" s="198"/>
      <c r="C154" s="198"/>
    </row>
    <row r="155" spans="2:3" ht="14.25" customHeight="1">
      <c r="B155" s="198"/>
      <c r="C155" s="198"/>
    </row>
    <row r="156" spans="2:3" ht="14.25" customHeight="1">
      <c r="B156" s="198"/>
      <c r="C156" s="198"/>
    </row>
    <row r="157" spans="2:3" ht="14.25" customHeight="1">
      <c r="B157" s="198"/>
      <c r="C157" s="198"/>
    </row>
    <row r="158" spans="2:3" ht="14.25" customHeight="1">
      <c r="B158" s="198"/>
      <c r="C158" s="198"/>
    </row>
    <row r="159" spans="2:3" ht="14.25" customHeight="1">
      <c r="B159" s="198"/>
      <c r="C159" s="198"/>
    </row>
    <row r="160" spans="2:3" ht="14.25" customHeight="1">
      <c r="B160" s="198"/>
      <c r="C160" s="198"/>
    </row>
    <row r="161" spans="2:3" ht="14.25" customHeight="1">
      <c r="B161" s="198"/>
      <c r="C161" s="198"/>
    </row>
    <row r="162" spans="2:3" ht="14.25" customHeight="1">
      <c r="B162" s="198"/>
      <c r="C162" s="198"/>
    </row>
    <row r="163" spans="2:3" ht="14.25" customHeight="1">
      <c r="B163" s="198"/>
      <c r="C163" s="198"/>
    </row>
    <row r="164" spans="2:3" ht="14.25" customHeight="1">
      <c r="B164" s="198"/>
      <c r="C164" s="198"/>
    </row>
    <row r="165" spans="2:3" ht="14.25" customHeight="1">
      <c r="B165" s="198"/>
      <c r="C165" s="198"/>
    </row>
    <row r="166" spans="2:3" ht="14.25" customHeight="1">
      <c r="B166" s="198"/>
      <c r="C166" s="198"/>
    </row>
    <row r="167" spans="2:3" ht="14.25" customHeight="1">
      <c r="B167" s="198"/>
      <c r="C167" s="198"/>
    </row>
    <row r="168" spans="2:3" ht="14.25" customHeight="1">
      <c r="B168" s="198"/>
      <c r="C168" s="198"/>
    </row>
    <row r="169" spans="2:3" ht="14.25" customHeight="1">
      <c r="B169" s="198"/>
      <c r="C169" s="198"/>
    </row>
    <row r="170" spans="2:3" ht="14.25" customHeight="1">
      <c r="B170" s="198"/>
      <c r="C170" s="198"/>
    </row>
    <row r="171" spans="2:3" ht="14.25" customHeight="1">
      <c r="B171" s="198"/>
      <c r="C171" s="198"/>
    </row>
    <row r="172" spans="2:3" ht="14.25" customHeight="1">
      <c r="B172" s="198"/>
      <c r="C172" s="198"/>
    </row>
    <row r="173" spans="2:3" ht="14.25" customHeight="1">
      <c r="B173" s="198"/>
      <c r="C173" s="198"/>
    </row>
    <row r="174" spans="2:3" ht="14.25" customHeight="1">
      <c r="B174" s="198"/>
      <c r="C174" s="198"/>
    </row>
    <row r="175" spans="2:3" ht="14.25" customHeight="1">
      <c r="B175" s="198"/>
      <c r="C175" s="198"/>
    </row>
    <row r="176" spans="2:3" ht="14.25" customHeight="1">
      <c r="B176" s="198"/>
      <c r="C176" s="198"/>
    </row>
    <row r="177" spans="2:3" ht="14.25" customHeight="1">
      <c r="B177" s="198"/>
      <c r="C177" s="198"/>
    </row>
    <row r="178" spans="2:3" ht="14.25" customHeight="1">
      <c r="B178" s="198"/>
      <c r="C178" s="198"/>
    </row>
    <row r="179" spans="2:3" ht="14.25" customHeight="1">
      <c r="B179" s="198"/>
      <c r="C179" s="198"/>
    </row>
    <row r="180" spans="2:3" ht="14.25" customHeight="1">
      <c r="B180" s="198"/>
      <c r="C180" s="198"/>
    </row>
    <row r="181" spans="2:3" ht="14.25" customHeight="1">
      <c r="B181" s="198"/>
      <c r="C181" s="198"/>
    </row>
    <row r="182" spans="2:3" ht="14.25" customHeight="1">
      <c r="B182" s="198"/>
      <c r="C182" s="198"/>
    </row>
    <row r="183" spans="2:3" ht="14.25" customHeight="1">
      <c r="B183" s="198"/>
      <c r="C183" s="198"/>
    </row>
    <row r="184" spans="2:3" ht="14.25" customHeight="1">
      <c r="B184" s="198"/>
      <c r="C184" s="198"/>
    </row>
    <row r="185" spans="2:3" ht="14.25" customHeight="1">
      <c r="B185" s="198"/>
      <c r="C185" s="198"/>
    </row>
    <row r="186" spans="2:3" ht="14.25" customHeight="1">
      <c r="B186" s="198"/>
      <c r="C186" s="198"/>
    </row>
    <row r="187" spans="2:3" ht="14.25" customHeight="1">
      <c r="B187" s="198"/>
      <c r="C187" s="198"/>
    </row>
    <row r="188" spans="2:3" ht="14.25" customHeight="1">
      <c r="B188" s="198"/>
      <c r="C188" s="198"/>
    </row>
    <row r="189" spans="2:3" ht="14.25" customHeight="1">
      <c r="B189" s="198"/>
      <c r="C189" s="198"/>
    </row>
    <row r="190" spans="2:3" ht="14.25" customHeight="1">
      <c r="B190" s="198"/>
      <c r="C190" s="198"/>
    </row>
    <row r="191" spans="2:3" ht="14.25" customHeight="1">
      <c r="B191" s="198"/>
      <c r="C191" s="198"/>
    </row>
    <row r="192" spans="2:3" ht="14.25" customHeight="1">
      <c r="B192" s="198"/>
      <c r="C192" s="198"/>
    </row>
    <row r="193" spans="2:3" ht="14.25" customHeight="1">
      <c r="B193" s="198"/>
      <c r="C193" s="198"/>
    </row>
    <row r="194" spans="2:3" ht="14.25" customHeight="1">
      <c r="B194" s="198"/>
      <c r="C194" s="198"/>
    </row>
    <row r="195" spans="2:3" ht="14.25" customHeight="1">
      <c r="B195" s="198"/>
      <c r="C195" s="198"/>
    </row>
    <row r="196" spans="2:3" ht="14.25" customHeight="1">
      <c r="B196" s="198"/>
      <c r="C196" s="198"/>
    </row>
    <row r="197" spans="2:3" ht="14.25" customHeight="1">
      <c r="B197" s="198"/>
      <c r="C197" s="198"/>
    </row>
    <row r="198" spans="2:3" ht="14.25" customHeight="1">
      <c r="B198" s="198"/>
      <c r="C198" s="198"/>
    </row>
    <row r="199" spans="2:3" ht="14.25" customHeight="1">
      <c r="B199" s="198"/>
      <c r="C199" s="198"/>
    </row>
    <row r="200" spans="2:3" ht="14.25" customHeight="1">
      <c r="B200" s="198"/>
      <c r="C200" s="198"/>
    </row>
    <row r="201" spans="2:3" ht="14.25" customHeight="1">
      <c r="B201" s="198"/>
      <c r="C201" s="198"/>
    </row>
    <row r="202" spans="2:3" ht="14.25" customHeight="1">
      <c r="B202" s="198"/>
      <c r="C202" s="198"/>
    </row>
    <row r="203" spans="2:3" ht="14.25" customHeight="1">
      <c r="B203" s="198"/>
      <c r="C203" s="198"/>
    </row>
    <row r="204" spans="2:3" ht="14.25" customHeight="1">
      <c r="B204" s="198"/>
      <c r="C204" s="198"/>
    </row>
    <row r="205" spans="2:3" ht="14.25" customHeight="1">
      <c r="B205" s="198"/>
      <c r="C205" s="198"/>
    </row>
    <row r="206" spans="2:3" ht="14.25" customHeight="1">
      <c r="B206" s="198"/>
      <c r="C206" s="198"/>
    </row>
    <row r="207" spans="2:3" ht="14.25" customHeight="1">
      <c r="B207" s="198"/>
      <c r="C207" s="198"/>
    </row>
    <row r="208" spans="2:3" ht="14.25" customHeight="1">
      <c r="B208" s="198"/>
      <c r="C208" s="198"/>
    </row>
    <row r="209" spans="2:3" ht="14.25" customHeight="1">
      <c r="B209" s="198"/>
      <c r="C209" s="198"/>
    </row>
    <row r="210" spans="2:3" ht="14.25" customHeight="1">
      <c r="B210" s="198"/>
      <c r="C210" s="198"/>
    </row>
    <row r="211" spans="2:3" ht="14.25" customHeight="1">
      <c r="B211" s="198"/>
      <c r="C211" s="198"/>
    </row>
    <row r="212" spans="2:3" ht="14.25" customHeight="1">
      <c r="B212" s="198"/>
      <c r="C212" s="198"/>
    </row>
    <row r="213" spans="2:3" ht="14.25" customHeight="1">
      <c r="B213" s="198"/>
      <c r="C213" s="198"/>
    </row>
    <row r="214" spans="2:3" ht="14.25" customHeight="1">
      <c r="B214" s="198"/>
      <c r="C214" s="198"/>
    </row>
    <row r="215" spans="2:3" ht="14.25" customHeight="1">
      <c r="B215" s="198"/>
      <c r="C215" s="198"/>
    </row>
    <row r="216" spans="2:3" ht="14.25" customHeight="1">
      <c r="B216" s="198"/>
      <c r="C216" s="198"/>
    </row>
    <row r="217" spans="2:3" ht="14.25" customHeight="1">
      <c r="B217" s="198"/>
      <c r="C217" s="198"/>
    </row>
    <row r="218" spans="2:3" ht="14.25" customHeight="1">
      <c r="B218" s="198"/>
      <c r="C218" s="198"/>
    </row>
    <row r="219" spans="2:3" ht="14.25" customHeight="1">
      <c r="B219" s="198"/>
      <c r="C219" s="198"/>
    </row>
    <row r="220" spans="2:3" ht="14.25" customHeight="1">
      <c r="B220" s="198"/>
      <c r="C220" s="198"/>
    </row>
    <row r="221" spans="2:3" ht="14.25" customHeight="1">
      <c r="B221" s="198"/>
      <c r="C221" s="198"/>
    </row>
    <row r="222" spans="2:3" ht="14.25" customHeight="1">
      <c r="B222" s="198"/>
      <c r="C222" s="198"/>
    </row>
    <row r="223" spans="2:3" ht="14.25" customHeight="1">
      <c r="B223" s="198"/>
      <c r="C223" s="198"/>
    </row>
    <row r="224" spans="2:3" ht="14.25" customHeight="1">
      <c r="B224" s="198"/>
      <c r="C224" s="198"/>
    </row>
    <row r="225" spans="2:3" ht="14.25" customHeight="1">
      <c r="B225" s="198"/>
      <c r="C225" s="198"/>
    </row>
    <row r="226" spans="2:3" ht="14.25" customHeight="1">
      <c r="B226" s="198"/>
      <c r="C226" s="198"/>
    </row>
    <row r="227" spans="2:3" ht="14.25" customHeight="1">
      <c r="B227" s="198"/>
      <c r="C227" s="198"/>
    </row>
    <row r="228" spans="2:3" ht="14.25" customHeight="1">
      <c r="B228" s="198"/>
      <c r="C228" s="198"/>
    </row>
    <row r="229" spans="2:3" ht="14.25" customHeight="1">
      <c r="B229" s="198"/>
      <c r="C229" s="198"/>
    </row>
    <row r="230" spans="2:3" ht="14.25" customHeight="1">
      <c r="B230" s="198"/>
      <c r="C230" s="198"/>
    </row>
    <row r="231" spans="2:3" ht="14.25" customHeight="1">
      <c r="B231" s="198"/>
      <c r="C231" s="198"/>
    </row>
    <row r="232" spans="2:3" ht="14.25" customHeight="1">
      <c r="B232" s="198"/>
      <c r="C232" s="198"/>
    </row>
    <row r="233" spans="2:3" ht="14.25" customHeight="1">
      <c r="B233" s="198"/>
      <c r="C233" s="198"/>
    </row>
    <row r="234" spans="2:3" ht="14.25" customHeight="1">
      <c r="B234" s="198"/>
      <c r="C234" s="198"/>
    </row>
    <row r="235" spans="2:3" ht="14.25" customHeight="1">
      <c r="B235" s="198"/>
      <c r="C235" s="198"/>
    </row>
    <row r="236" spans="2:3" ht="14.25" customHeight="1">
      <c r="B236" s="198"/>
      <c r="C236" s="198"/>
    </row>
    <row r="237" spans="2:3" ht="14.25" customHeight="1">
      <c r="B237" s="198"/>
      <c r="C237" s="198"/>
    </row>
    <row r="238" spans="2:3" ht="14.25" customHeight="1">
      <c r="B238" s="198"/>
      <c r="C238" s="198"/>
    </row>
    <row r="239" spans="2:3" ht="14.25" customHeight="1">
      <c r="B239" s="198"/>
      <c r="C239" s="198"/>
    </row>
    <row r="240" spans="2:3" ht="14.25" customHeight="1">
      <c r="B240" s="198"/>
      <c r="C240" s="198"/>
    </row>
    <row r="241" spans="2:3" ht="14.25" customHeight="1">
      <c r="B241" s="198"/>
      <c r="C241" s="198"/>
    </row>
    <row r="242" spans="2:3" ht="14.25" customHeight="1">
      <c r="B242" s="198"/>
      <c r="C242" s="198"/>
    </row>
    <row r="243" spans="2:3" ht="14.25" customHeight="1">
      <c r="B243" s="198"/>
      <c r="C243" s="198"/>
    </row>
    <row r="244" spans="2:3" ht="14.25" customHeight="1">
      <c r="B244" s="198"/>
      <c r="C244" s="198"/>
    </row>
    <row r="245" spans="2:3" ht="14.25" customHeight="1">
      <c r="B245" s="198"/>
      <c r="C245" s="198"/>
    </row>
    <row r="246" spans="2:3" ht="14.25" customHeight="1">
      <c r="B246" s="198"/>
      <c r="C246" s="198"/>
    </row>
    <row r="247" spans="2:3" ht="14.25" customHeight="1">
      <c r="B247" s="198"/>
      <c r="C247" s="198"/>
    </row>
    <row r="248" spans="2:3" ht="14.25" customHeight="1">
      <c r="B248" s="198"/>
      <c r="C248" s="198"/>
    </row>
    <row r="249" spans="2:3" ht="14.25" customHeight="1">
      <c r="B249" s="198"/>
      <c r="C249" s="198"/>
    </row>
    <row r="250" spans="2:3" ht="14.25" customHeight="1">
      <c r="B250" s="198"/>
      <c r="C250" s="198"/>
    </row>
    <row r="251" spans="2:3" ht="14.25" customHeight="1">
      <c r="B251" s="198"/>
      <c r="C251" s="198"/>
    </row>
    <row r="252" spans="2:3" ht="14.25" customHeight="1">
      <c r="B252" s="198"/>
      <c r="C252" s="198"/>
    </row>
    <row r="253" spans="2:3" ht="14.25" customHeight="1">
      <c r="B253" s="198"/>
      <c r="C253" s="198"/>
    </row>
    <row r="254" spans="2:3" ht="14.25" customHeight="1">
      <c r="B254" s="198"/>
      <c r="C254" s="198"/>
    </row>
    <row r="255" spans="2:3" ht="14.25" customHeight="1">
      <c r="B255" s="198"/>
      <c r="C255" s="198"/>
    </row>
    <row r="256" spans="2:3" ht="14.25" customHeight="1">
      <c r="B256" s="198"/>
      <c r="C256" s="198"/>
    </row>
    <row r="257" spans="2:3" ht="14.25" customHeight="1">
      <c r="B257" s="198"/>
      <c r="C257" s="198"/>
    </row>
    <row r="258" spans="2:3" ht="14.25" customHeight="1">
      <c r="B258" s="198"/>
      <c r="C258" s="198"/>
    </row>
    <row r="259" spans="2:3" ht="14.25" customHeight="1">
      <c r="B259" s="198"/>
      <c r="C259" s="198"/>
    </row>
    <row r="260" spans="2:3" ht="14.25" customHeight="1">
      <c r="B260" s="198"/>
      <c r="C260" s="198"/>
    </row>
    <row r="261" spans="2:3" ht="14.25" customHeight="1">
      <c r="B261" s="198"/>
      <c r="C261" s="198"/>
    </row>
    <row r="262" spans="2:3" ht="14.25" customHeight="1">
      <c r="B262" s="198"/>
      <c r="C262" s="198"/>
    </row>
    <row r="263" spans="2:3" ht="14.25" customHeight="1">
      <c r="B263" s="198"/>
      <c r="C263" s="198"/>
    </row>
    <row r="264" spans="2:3" ht="14.25" customHeight="1">
      <c r="B264" s="198"/>
      <c r="C264" s="198"/>
    </row>
    <row r="265" spans="2:3" ht="14.25" customHeight="1">
      <c r="B265" s="198"/>
      <c r="C265" s="198"/>
    </row>
    <row r="266" spans="2:3" ht="14.25" customHeight="1">
      <c r="B266" s="198"/>
      <c r="C266" s="198"/>
    </row>
    <row r="267" spans="2:3" ht="14.25" customHeight="1">
      <c r="B267" s="198"/>
      <c r="C267" s="198"/>
    </row>
    <row r="268" spans="2:3" ht="14.25" customHeight="1">
      <c r="B268" s="198"/>
      <c r="C268" s="198"/>
    </row>
    <row r="269" spans="2:3" ht="14.25" customHeight="1">
      <c r="B269" s="198"/>
      <c r="C269" s="198"/>
    </row>
    <row r="270" spans="2:3" ht="14.25" customHeight="1">
      <c r="B270" s="198"/>
      <c r="C270" s="198"/>
    </row>
    <row r="271" spans="2:3" ht="14.25" customHeight="1">
      <c r="B271" s="198"/>
      <c r="C271" s="198"/>
    </row>
    <row r="272" spans="2:3" ht="14.25" customHeight="1">
      <c r="B272" s="198"/>
      <c r="C272" s="198"/>
    </row>
    <row r="273" spans="2:3" ht="14.25" customHeight="1">
      <c r="B273" s="198"/>
      <c r="C273" s="198"/>
    </row>
    <row r="274" spans="2:3" ht="14.25" customHeight="1">
      <c r="B274" s="198"/>
      <c r="C274" s="198"/>
    </row>
    <row r="275" spans="2:3" ht="14.25" customHeight="1">
      <c r="B275" s="198"/>
      <c r="C275" s="198"/>
    </row>
    <row r="276" spans="2:3" ht="14.25" customHeight="1">
      <c r="B276" s="198"/>
      <c r="C276" s="198"/>
    </row>
    <row r="277" spans="2:3" ht="14.25" customHeight="1">
      <c r="B277" s="198"/>
      <c r="C277" s="198"/>
    </row>
    <row r="278" spans="2:3" ht="14.25" customHeight="1">
      <c r="B278" s="198"/>
      <c r="C278" s="198"/>
    </row>
    <row r="279" spans="2:3" ht="14.25" customHeight="1">
      <c r="B279" s="198"/>
      <c r="C279" s="198"/>
    </row>
    <row r="280" spans="2:3" ht="14.25" customHeight="1">
      <c r="B280" s="198"/>
      <c r="C280" s="198"/>
    </row>
    <row r="281" spans="2:3" ht="14.25" customHeight="1">
      <c r="B281" s="198"/>
      <c r="C281" s="198"/>
    </row>
    <row r="282" spans="2:3" ht="14.25" customHeight="1">
      <c r="B282" s="198"/>
      <c r="C282" s="198"/>
    </row>
    <row r="283" spans="2:3" ht="14.25" customHeight="1">
      <c r="B283" s="198"/>
      <c r="C283" s="198"/>
    </row>
    <row r="284" spans="2:3" ht="14.25" customHeight="1">
      <c r="B284" s="198"/>
      <c r="C284" s="198"/>
    </row>
    <row r="285" spans="2:3" ht="14.25" customHeight="1">
      <c r="B285" s="198"/>
      <c r="C285" s="198"/>
    </row>
    <row r="286" spans="2:3" ht="14.25" customHeight="1">
      <c r="B286" s="198"/>
      <c r="C286" s="198"/>
    </row>
    <row r="287" spans="2:3" ht="14.25" customHeight="1">
      <c r="B287" s="198"/>
      <c r="C287" s="198"/>
    </row>
    <row r="288" spans="2:3" ht="14.25" customHeight="1">
      <c r="B288" s="198"/>
      <c r="C288" s="198"/>
    </row>
    <row r="289" spans="2:3" ht="14.25" customHeight="1">
      <c r="B289" s="198"/>
      <c r="C289" s="198"/>
    </row>
    <row r="290" spans="2:3" ht="14.25" customHeight="1">
      <c r="B290" s="198"/>
      <c r="C290" s="198"/>
    </row>
    <row r="291" spans="2:3" ht="14.25" customHeight="1">
      <c r="B291" s="198"/>
      <c r="C291" s="198"/>
    </row>
    <row r="292" spans="2:3" ht="14.25" customHeight="1">
      <c r="B292" s="198"/>
      <c r="C292" s="198"/>
    </row>
    <row r="293" spans="2:3" ht="14.25" customHeight="1">
      <c r="B293" s="198"/>
      <c r="C293" s="198"/>
    </row>
    <row r="294" spans="2:3" ht="14.25" customHeight="1">
      <c r="B294" s="198"/>
      <c r="C294" s="198"/>
    </row>
    <row r="295" spans="2:3" ht="14.25" customHeight="1">
      <c r="B295" s="198"/>
      <c r="C295" s="198"/>
    </row>
    <row r="296" spans="2:3" ht="14.25" customHeight="1">
      <c r="B296" s="198"/>
      <c r="C296" s="198"/>
    </row>
    <row r="297" spans="2:3" ht="14.25" customHeight="1">
      <c r="B297" s="198"/>
      <c r="C297" s="198"/>
    </row>
    <row r="298" spans="2:3" ht="14.25" customHeight="1">
      <c r="B298" s="198"/>
      <c r="C298" s="198"/>
    </row>
    <row r="299" spans="2:3" ht="14.25" customHeight="1">
      <c r="B299" s="198"/>
      <c r="C299" s="198"/>
    </row>
    <row r="300" spans="2:3" ht="14.25" customHeight="1">
      <c r="B300" s="198"/>
      <c r="C300" s="198"/>
    </row>
    <row r="301" spans="2:3" ht="14.25" customHeight="1">
      <c r="B301" s="198"/>
      <c r="C301" s="198"/>
    </row>
    <row r="302" spans="2:3" ht="14.25" customHeight="1">
      <c r="B302" s="198"/>
      <c r="C302" s="198"/>
    </row>
    <row r="303" spans="2:3" ht="14.25" customHeight="1">
      <c r="B303" s="198"/>
      <c r="C303" s="198"/>
    </row>
    <row r="304" spans="2:3" ht="14.25" customHeight="1">
      <c r="B304" s="198"/>
      <c r="C304" s="198"/>
    </row>
    <row r="305" spans="2:3" ht="14.25" customHeight="1">
      <c r="B305" s="198"/>
      <c r="C305" s="198"/>
    </row>
    <row r="306" spans="2:3" ht="14.25" customHeight="1">
      <c r="B306" s="198"/>
      <c r="C306" s="198"/>
    </row>
    <row r="307" spans="2:3" ht="14.25" customHeight="1">
      <c r="B307" s="198"/>
      <c r="C307" s="198"/>
    </row>
    <row r="308" spans="2:3" ht="14.25" customHeight="1">
      <c r="B308" s="198"/>
      <c r="C308" s="198"/>
    </row>
    <row r="309" spans="2:3" ht="14.25" customHeight="1">
      <c r="B309" s="198"/>
      <c r="C309" s="198"/>
    </row>
    <row r="310" spans="2:3" ht="14.25" customHeight="1">
      <c r="B310" s="198"/>
      <c r="C310" s="198"/>
    </row>
    <row r="311" spans="2:3" ht="14.25" customHeight="1">
      <c r="B311" s="198"/>
      <c r="C311" s="198"/>
    </row>
    <row r="312" spans="2:3" ht="14.25" customHeight="1">
      <c r="B312" s="198"/>
      <c r="C312" s="198"/>
    </row>
    <row r="313" spans="2:3" ht="14.25" customHeight="1">
      <c r="B313" s="198"/>
      <c r="C313" s="198"/>
    </row>
    <row r="314" spans="2:3" ht="14.25" customHeight="1">
      <c r="B314" s="198"/>
      <c r="C314" s="198"/>
    </row>
    <row r="315" spans="2:3" ht="14.25" customHeight="1">
      <c r="B315" s="198"/>
      <c r="C315" s="198"/>
    </row>
    <row r="316" spans="2:3" ht="14.25" customHeight="1">
      <c r="B316" s="198"/>
      <c r="C316" s="198"/>
    </row>
    <row r="317" spans="2:3" ht="14.25" customHeight="1">
      <c r="B317" s="198"/>
      <c r="C317" s="198"/>
    </row>
    <row r="318" spans="2:3" ht="14.25" customHeight="1">
      <c r="B318" s="198"/>
      <c r="C318" s="198"/>
    </row>
    <row r="319" spans="2:3" ht="14.25" customHeight="1">
      <c r="B319" s="198"/>
      <c r="C319" s="198"/>
    </row>
    <row r="320" spans="2:3" ht="14.25" customHeight="1">
      <c r="B320" s="198"/>
      <c r="C320" s="198"/>
    </row>
    <row r="321" spans="2:3" ht="14.25" customHeight="1">
      <c r="B321" s="198"/>
      <c r="C321" s="198"/>
    </row>
    <row r="322" spans="2:3" ht="14.25" customHeight="1">
      <c r="B322" s="198"/>
      <c r="C322" s="198"/>
    </row>
    <row r="323" spans="2:3" ht="14.25" customHeight="1">
      <c r="B323" s="198"/>
      <c r="C323" s="198"/>
    </row>
    <row r="324" spans="2:3" ht="14.25" customHeight="1">
      <c r="B324" s="198"/>
      <c r="C324" s="198"/>
    </row>
    <row r="325" spans="2:3" ht="14.25" customHeight="1">
      <c r="B325" s="198"/>
      <c r="C325" s="198"/>
    </row>
    <row r="326" spans="2:3" ht="14.25" customHeight="1">
      <c r="B326" s="198"/>
      <c r="C326" s="198"/>
    </row>
    <row r="327" spans="2:3" ht="14.25" customHeight="1">
      <c r="B327" s="198"/>
      <c r="C327" s="198"/>
    </row>
    <row r="328" spans="2:3" ht="14.25" customHeight="1">
      <c r="B328" s="198"/>
      <c r="C328" s="198"/>
    </row>
    <row r="329" spans="2:3" ht="14.25" customHeight="1">
      <c r="B329" s="198"/>
      <c r="C329" s="198"/>
    </row>
    <row r="330" spans="2:3" ht="14.25" customHeight="1">
      <c r="B330" s="198"/>
      <c r="C330" s="198"/>
    </row>
    <row r="331" spans="2:3" ht="14.25" customHeight="1">
      <c r="B331" s="198"/>
      <c r="C331" s="198"/>
    </row>
    <row r="332" spans="2:3" ht="14.25" customHeight="1">
      <c r="B332" s="198"/>
      <c r="C332" s="198"/>
    </row>
    <row r="333" spans="2:3" ht="14.25" customHeight="1">
      <c r="B333" s="198"/>
      <c r="C333" s="198"/>
    </row>
    <row r="334" spans="2:3" ht="14.25" customHeight="1">
      <c r="B334" s="198"/>
      <c r="C334" s="198"/>
    </row>
    <row r="335" spans="2:3" ht="14.25" customHeight="1">
      <c r="B335" s="198"/>
      <c r="C335" s="198"/>
    </row>
    <row r="336" spans="2:3" ht="14.25" customHeight="1">
      <c r="B336" s="198"/>
      <c r="C336" s="198"/>
    </row>
    <row r="337" spans="2:3" ht="14.25" customHeight="1">
      <c r="B337" s="198"/>
      <c r="C337" s="198"/>
    </row>
    <row r="338" spans="2:3" ht="14.25" customHeight="1">
      <c r="B338" s="198"/>
      <c r="C338" s="198"/>
    </row>
    <row r="339" spans="2:3" ht="14.25" customHeight="1">
      <c r="B339" s="198"/>
      <c r="C339" s="198"/>
    </row>
    <row r="340" spans="2:3" ht="14.25" customHeight="1">
      <c r="B340" s="198"/>
      <c r="C340" s="198"/>
    </row>
    <row r="341" spans="2:3" ht="14.25" customHeight="1">
      <c r="B341" s="198"/>
      <c r="C341" s="198"/>
    </row>
    <row r="342" spans="2:3" ht="14.25" customHeight="1">
      <c r="B342" s="198"/>
      <c r="C342" s="198"/>
    </row>
    <row r="343" spans="2:3" ht="14.25" customHeight="1">
      <c r="B343" s="198"/>
      <c r="C343" s="198"/>
    </row>
    <row r="344" spans="2:3" ht="14.25" customHeight="1">
      <c r="B344" s="198"/>
      <c r="C344" s="198"/>
    </row>
    <row r="345" spans="2:3" ht="14.25" customHeight="1">
      <c r="B345" s="198"/>
      <c r="C345" s="198"/>
    </row>
    <row r="346" spans="2:3" ht="14.25" customHeight="1">
      <c r="B346" s="198"/>
      <c r="C346" s="198"/>
    </row>
    <row r="347" spans="2:3" ht="14.25" customHeight="1">
      <c r="B347" s="198"/>
      <c r="C347" s="198"/>
    </row>
    <row r="348" spans="2:3" ht="14.25" customHeight="1">
      <c r="B348" s="198"/>
      <c r="C348" s="198"/>
    </row>
    <row r="349" spans="2:3" ht="14.25" customHeight="1">
      <c r="B349" s="198"/>
      <c r="C349" s="198"/>
    </row>
    <row r="350" spans="2:3" ht="14.25" customHeight="1">
      <c r="B350" s="198"/>
      <c r="C350" s="198"/>
    </row>
    <row r="351" spans="2:3" ht="14.25" customHeight="1">
      <c r="B351" s="198"/>
      <c r="C351" s="198"/>
    </row>
    <row r="352" spans="2:3" ht="14.25" customHeight="1">
      <c r="B352" s="198"/>
      <c r="C352" s="198"/>
    </row>
    <row r="353" spans="2:3" ht="14.25" customHeight="1">
      <c r="B353" s="198"/>
      <c r="C353" s="198"/>
    </row>
    <row r="354" spans="2:3" ht="14.25" customHeight="1">
      <c r="B354" s="198"/>
      <c r="C354" s="198"/>
    </row>
    <row r="355" spans="2:3" ht="14.25" customHeight="1">
      <c r="B355" s="198"/>
      <c r="C355" s="198"/>
    </row>
    <row r="356" spans="2:3" ht="14.25" customHeight="1">
      <c r="B356" s="198"/>
      <c r="C356" s="198"/>
    </row>
    <row r="357" spans="2:3" ht="14.25" customHeight="1">
      <c r="B357" s="198"/>
      <c r="C357" s="198"/>
    </row>
    <row r="358" spans="2:3" ht="14.25" customHeight="1">
      <c r="B358" s="198"/>
      <c r="C358" s="198"/>
    </row>
    <row r="359" spans="2:3" ht="14.25" customHeight="1">
      <c r="B359" s="198"/>
      <c r="C359" s="198"/>
    </row>
    <row r="360" spans="2:3" ht="14.25" customHeight="1">
      <c r="B360" s="198"/>
      <c r="C360" s="198"/>
    </row>
    <row r="361" spans="2:3" ht="14.25" customHeight="1">
      <c r="B361" s="198"/>
      <c r="C361" s="198"/>
    </row>
    <row r="362" spans="2:3" ht="14.25" customHeight="1">
      <c r="B362" s="198"/>
      <c r="C362" s="198"/>
    </row>
    <row r="363" spans="2:3" ht="14.25" customHeight="1">
      <c r="B363" s="198"/>
      <c r="C363" s="198"/>
    </row>
    <row r="364" spans="2:3" ht="14.25" customHeight="1">
      <c r="B364" s="198"/>
      <c r="C364" s="198"/>
    </row>
    <row r="365" spans="2:3" ht="14.25" customHeight="1">
      <c r="B365" s="198"/>
      <c r="C365" s="198"/>
    </row>
    <row r="366" spans="2:3" ht="14.25" customHeight="1">
      <c r="B366" s="198"/>
      <c r="C366" s="198"/>
    </row>
    <row r="367" spans="2:3" ht="14.25" customHeight="1">
      <c r="B367" s="198"/>
      <c r="C367" s="198"/>
    </row>
    <row r="368" spans="2:3" ht="14.25" customHeight="1">
      <c r="B368" s="198"/>
      <c r="C368" s="198"/>
    </row>
    <row r="369" spans="2:3" ht="14.25" customHeight="1">
      <c r="B369" s="198"/>
      <c r="C369" s="198"/>
    </row>
    <row r="370" spans="2:3" ht="14.25" customHeight="1">
      <c r="B370" s="198"/>
      <c r="C370" s="198"/>
    </row>
    <row r="371" spans="2:3" ht="14.25" customHeight="1">
      <c r="B371" s="198"/>
      <c r="C371" s="198"/>
    </row>
    <row r="372" spans="2:3" ht="14.25" customHeight="1">
      <c r="B372" s="198"/>
      <c r="C372" s="198"/>
    </row>
    <row r="373" spans="2:3" ht="14.25" customHeight="1">
      <c r="B373" s="198"/>
      <c r="C373" s="198"/>
    </row>
    <row r="374" spans="2:3" ht="14.25" customHeight="1">
      <c r="B374" s="198"/>
      <c r="C374" s="198"/>
    </row>
    <row r="375" spans="2:3" ht="14.25" customHeight="1">
      <c r="B375" s="198"/>
      <c r="C375" s="198"/>
    </row>
    <row r="376" spans="2:3" ht="14.25" customHeight="1">
      <c r="B376" s="198"/>
      <c r="C376" s="198"/>
    </row>
    <row r="377" spans="2:3" ht="14.25" customHeight="1">
      <c r="B377" s="198"/>
      <c r="C377" s="198"/>
    </row>
    <row r="378" spans="2:3" ht="14.25" customHeight="1">
      <c r="B378" s="198"/>
      <c r="C378" s="198"/>
    </row>
    <row r="379" spans="2:3" ht="14.25" customHeight="1">
      <c r="B379" s="198"/>
      <c r="C379" s="198"/>
    </row>
    <row r="380" spans="2:3" ht="14.25" customHeight="1">
      <c r="B380" s="198"/>
      <c r="C380" s="198"/>
    </row>
    <row r="381" spans="2:3" ht="14.25" customHeight="1">
      <c r="B381" s="198"/>
      <c r="C381" s="198"/>
    </row>
    <row r="382" spans="2:3" ht="14.25" customHeight="1">
      <c r="B382" s="198"/>
      <c r="C382" s="198"/>
    </row>
    <row r="383" spans="2:3" ht="14.25" customHeight="1">
      <c r="B383" s="198"/>
      <c r="C383" s="198"/>
    </row>
    <row r="384" spans="2:3" ht="14.25" customHeight="1">
      <c r="B384" s="198"/>
      <c r="C384" s="198"/>
    </row>
    <row r="385" spans="2:3" ht="14.25" customHeight="1">
      <c r="B385" s="198"/>
      <c r="C385" s="198"/>
    </row>
    <row r="386" spans="2:3" ht="14.25" customHeight="1">
      <c r="B386" s="198"/>
      <c r="C386" s="198"/>
    </row>
    <row r="387" spans="2:3" ht="14.25" customHeight="1">
      <c r="B387" s="198"/>
      <c r="C387" s="198"/>
    </row>
    <row r="388" spans="2:3" ht="14.25" customHeight="1">
      <c r="B388" s="198"/>
      <c r="C388" s="198"/>
    </row>
    <row r="389" spans="2:3" ht="14.25" customHeight="1">
      <c r="B389" s="198"/>
      <c r="C389" s="198"/>
    </row>
    <row r="390" spans="2:3" ht="14.25" customHeight="1">
      <c r="B390" s="198"/>
      <c r="C390" s="198"/>
    </row>
    <row r="391" spans="2:3" ht="14.25" customHeight="1">
      <c r="B391" s="198"/>
      <c r="C391" s="198"/>
    </row>
    <row r="392" spans="2:3" ht="14.25" customHeight="1">
      <c r="B392" s="198"/>
      <c r="C392" s="198"/>
    </row>
    <row r="393" spans="2:3" ht="14.25" customHeight="1">
      <c r="B393" s="198"/>
      <c r="C393" s="198"/>
    </row>
    <row r="394" spans="2:3" ht="14.25" customHeight="1">
      <c r="B394" s="198"/>
      <c r="C394" s="198"/>
    </row>
    <row r="395" spans="2:3" ht="14.25" customHeight="1">
      <c r="B395" s="198"/>
      <c r="C395" s="198"/>
    </row>
    <row r="396" spans="2:3" ht="14.25" customHeight="1">
      <c r="B396" s="198"/>
      <c r="C396" s="198"/>
    </row>
    <row r="397" spans="2:3" ht="14.25" customHeight="1">
      <c r="B397" s="198"/>
      <c r="C397" s="198"/>
    </row>
    <row r="398" spans="2:3" ht="14.25" customHeight="1">
      <c r="B398" s="198"/>
      <c r="C398" s="198"/>
    </row>
    <row r="399" spans="2:3" ht="14.25" customHeight="1">
      <c r="B399" s="198"/>
      <c r="C399" s="198"/>
    </row>
    <row r="400" spans="2:3" ht="14.25" customHeight="1">
      <c r="B400" s="198"/>
      <c r="C400" s="198"/>
    </row>
    <row r="401" spans="2:3" ht="14.25" customHeight="1">
      <c r="B401" s="198"/>
      <c r="C401" s="198"/>
    </row>
    <row r="402" spans="2:3" ht="14.25" customHeight="1">
      <c r="B402" s="198"/>
      <c r="C402" s="198"/>
    </row>
    <row r="403" spans="2:3" ht="14.25" customHeight="1">
      <c r="B403" s="198"/>
      <c r="C403" s="198"/>
    </row>
    <row r="404" spans="2:3" ht="14.25" customHeight="1">
      <c r="B404" s="198"/>
      <c r="C404" s="198"/>
    </row>
    <row r="405" spans="2:3" ht="14.25" customHeight="1">
      <c r="B405" s="198"/>
      <c r="C405" s="198"/>
    </row>
    <row r="406" spans="2:3" ht="14.25" customHeight="1">
      <c r="B406" s="198"/>
      <c r="C406" s="198"/>
    </row>
    <row r="407" spans="2:3" ht="14.25" customHeight="1">
      <c r="B407" s="198"/>
      <c r="C407" s="198"/>
    </row>
    <row r="408" spans="2:3" ht="14.25" customHeight="1">
      <c r="B408" s="198"/>
      <c r="C408" s="198"/>
    </row>
    <row r="409" spans="2:3" ht="14.25" customHeight="1">
      <c r="B409" s="198"/>
      <c r="C409" s="198"/>
    </row>
    <row r="410" spans="2:3" ht="14.25" customHeight="1">
      <c r="B410" s="198"/>
      <c r="C410" s="198"/>
    </row>
    <row r="411" spans="2:3" ht="14.25" customHeight="1">
      <c r="B411" s="198"/>
      <c r="C411" s="198"/>
    </row>
    <row r="412" spans="2:3" ht="14.25" customHeight="1">
      <c r="B412" s="198"/>
      <c r="C412" s="198"/>
    </row>
    <row r="413" spans="2:3" ht="14.25" customHeight="1">
      <c r="B413" s="198"/>
      <c r="C413" s="198"/>
    </row>
    <row r="414" spans="2:3" ht="14.25" customHeight="1">
      <c r="B414" s="198"/>
      <c r="C414" s="198"/>
    </row>
    <row r="415" spans="2:3" ht="14.25" customHeight="1">
      <c r="B415" s="198"/>
      <c r="C415" s="198"/>
    </row>
    <row r="416" spans="2:3" ht="14.25" customHeight="1">
      <c r="B416" s="198"/>
      <c r="C416" s="198"/>
    </row>
    <row r="417" spans="2:3" ht="14.25" customHeight="1">
      <c r="B417" s="198"/>
      <c r="C417" s="198"/>
    </row>
    <row r="418" spans="2:3" ht="14.25" customHeight="1">
      <c r="B418" s="198"/>
      <c r="C418" s="198"/>
    </row>
    <row r="419" spans="2:3" ht="14.25" customHeight="1">
      <c r="B419" s="198"/>
      <c r="C419" s="198"/>
    </row>
    <row r="420" spans="2:3" ht="14.25" customHeight="1">
      <c r="B420" s="198"/>
      <c r="C420" s="198"/>
    </row>
    <row r="421" spans="2:3" ht="14.25" customHeight="1">
      <c r="B421" s="198"/>
      <c r="C421" s="198"/>
    </row>
    <row r="422" spans="2:3" ht="14.25" customHeight="1">
      <c r="B422" s="198"/>
      <c r="C422" s="198"/>
    </row>
    <row r="423" spans="2:3" ht="14.25" customHeight="1">
      <c r="B423" s="198"/>
      <c r="C423" s="198"/>
    </row>
    <row r="424" spans="2:3" ht="14.25" customHeight="1">
      <c r="B424" s="198"/>
      <c r="C424" s="198"/>
    </row>
    <row r="425" spans="2:3" ht="14.25" customHeight="1">
      <c r="B425" s="198"/>
      <c r="C425" s="198"/>
    </row>
    <row r="426" spans="2:3" ht="14.25" customHeight="1">
      <c r="B426" s="198"/>
      <c r="C426" s="198"/>
    </row>
    <row r="427" spans="2:3" ht="14.25" customHeight="1">
      <c r="B427" s="198"/>
      <c r="C427" s="198"/>
    </row>
    <row r="428" spans="2:3" ht="14.25" customHeight="1">
      <c r="B428" s="198"/>
      <c r="C428" s="198"/>
    </row>
    <row r="429" spans="2:3" ht="14.25" customHeight="1">
      <c r="B429" s="198"/>
      <c r="C429" s="198"/>
    </row>
    <row r="430" spans="2:3" ht="14.25" customHeight="1">
      <c r="B430" s="198"/>
      <c r="C430" s="198"/>
    </row>
    <row r="431" spans="2:3" ht="14.25" customHeight="1">
      <c r="B431" s="198"/>
      <c r="C431" s="198"/>
    </row>
    <row r="432" spans="2:3" ht="14.25" customHeight="1">
      <c r="B432" s="198"/>
      <c r="C432" s="198"/>
    </row>
    <row r="433" spans="2:3" ht="14.25" customHeight="1">
      <c r="B433" s="198"/>
      <c r="C433" s="198"/>
    </row>
    <row r="434" spans="2:3" ht="14.25" customHeight="1">
      <c r="B434" s="198"/>
      <c r="C434" s="198"/>
    </row>
    <row r="435" spans="2:3" ht="14.25" customHeight="1">
      <c r="B435" s="198"/>
      <c r="C435" s="198"/>
    </row>
    <row r="436" spans="2:3" ht="14.25" customHeight="1">
      <c r="B436" s="198"/>
      <c r="C436" s="198"/>
    </row>
    <row r="437" spans="2:3" ht="14.25" customHeight="1">
      <c r="B437" s="198"/>
      <c r="C437" s="198"/>
    </row>
    <row r="438" spans="2:3" ht="14.25" customHeight="1">
      <c r="B438" s="198"/>
      <c r="C438" s="198"/>
    </row>
    <row r="439" spans="2:3" ht="14.25" customHeight="1">
      <c r="B439" s="198"/>
      <c r="C439" s="198"/>
    </row>
    <row r="440" spans="2:3" ht="14.25" customHeight="1">
      <c r="B440" s="198"/>
      <c r="C440" s="198"/>
    </row>
    <row r="441" spans="2:3" ht="14.25" customHeight="1">
      <c r="B441" s="198"/>
      <c r="C441" s="198"/>
    </row>
    <row r="442" spans="2:3" ht="14.25" customHeight="1">
      <c r="B442" s="198"/>
      <c r="C442" s="198"/>
    </row>
    <row r="443" spans="2:3" ht="14.25" customHeight="1">
      <c r="B443" s="198"/>
      <c r="C443" s="198"/>
    </row>
    <row r="444" spans="2:3" ht="14.25" customHeight="1">
      <c r="B444" s="198"/>
      <c r="C444" s="198"/>
    </row>
    <row r="445" spans="2:3" ht="14.25" customHeight="1">
      <c r="B445" s="198"/>
      <c r="C445" s="198"/>
    </row>
    <row r="446" spans="2:3" ht="14.25" customHeight="1">
      <c r="B446" s="198"/>
      <c r="C446" s="198"/>
    </row>
    <row r="447" spans="2:3" ht="14.25" customHeight="1">
      <c r="B447" s="198"/>
      <c r="C447" s="198"/>
    </row>
    <row r="448" spans="2:3" ht="14.25" customHeight="1">
      <c r="B448" s="198"/>
      <c r="C448" s="198"/>
    </row>
    <row r="449" spans="2:3" ht="14.25" customHeight="1">
      <c r="B449" s="198"/>
      <c r="C449" s="198"/>
    </row>
    <row r="450" spans="2:3" ht="14.25" customHeight="1">
      <c r="B450" s="198"/>
      <c r="C450" s="198"/>
    </row>
    <row r="451" spans="2:3" ht="14.25" customHeight="1">
      <c r="B451" s="198"/>
      <c r="C451" s="198"/>
    </row>
    <row r="452" spans="2:3" ht="14.25" customHeight="1">
      <c r="B452" s="198"/>
      <c r="C452" s="198"/>
    </row>
    <row r="453" spans="2:3" ht="14.25" customHeight="1">
      <c r="B453" s="198"/>
      <c r="C453" s="198"/>
    </row>
    <row r="454" spans="2:3" ht="14.25" customHeight="1">
      <c r="B454" s="198"/>
      <c r="C454" s="198"/>
    </row>
    <row r="455" spans="2:3" ht="14.25" customHeight="1">
      <c r="B455" s="198"/>
      <c r="C455" s="198"/>
    </row>
    <row r="456" spans="2:3" ht="14.25" customHeight="1">
      <c r="B456" s="198"/>
      <c r="C456" s="198"/>
    </row>
    <row r="457" spans="2:3" ht="14.25" customHeight="1">
      <c r="B457" s="198"/>
      <c r="C457" s="198"/>
    </row>
    <row r="458" spans="2:3" ht="14.25" customHeight="1">
      <c r="B458" s="198"/>
      <c r="C458" s="198"/>
    </row>
    <row r="459" spans="2:3" ht="14.25" customHeight="1">
      <c r="B459" s="198"/>
      <c r="C459" s="198"/>
    </row>
    <row r="460" spans="2:3" ht="14.25" customHeight="1">
      <c r="B460" s="198"/>
      <c r="C460" s="198"/>
    </row>
    <row r="461" spans="2:3" ht="14.25" customHeight="1">
      <c r="B461" s="198"/>
      <c r="C461" s="198"/>
    </row>
    <row r="462" spans="2:3" ht="14.25" customHeight="1">
      <c r="B462" s="198"/>
      <c r="C462" s="198"/>
    </row>
    <row r="463" spans="2:3" ht="14.25" customHeight="1">
      <c r="B463" s="198"/>
      <c r="C463" s="198"/>
    </row>
    <row r="464" spans="2:3" ht="14.25" customHeight="1">
      <c r="B464" s="198"/>
      <c r="C464" s="198"/>
    </row>
    <row r="465" spans="2:3" ht="14.25" customHeight="1">
      <c r="B465" s="198"/>
      <c r="C465" s="198"/>
    </row>
    <row r="466" spans="2:3" ht="14.25" customHeight="1">
      <c r="B466" s="198"/>
      <c r="C466" s="198"/>
    </row>
    <row r="467" spans="2:3" ht="14.25" customHeight="1">
      <c r="B467" s="198"/>
      <c r="C467" s="198"/>
    </row>
    <row r="468" spans="2:3" ht="14.25" customHeight="1">
      <c r="B468" s="198"/>
      <c r="C468" s="198"/>
    </row>
    <row r="469" spans="2:3" ht="14.25" customHeight="1">
      <c r="B469" s="198"/>
      <c r="C469" s="198"/>
    </row>
    <row r="470" spans="2:3" ht="14.25" customHeight="1">
      <c r="B470" s="198"/>
      <c r="C470" s="198"/>
    </row>
    <row r="471" spans="2:3" ht="14.25" customHeight="1">
      <c r="B471" s="198"/>
      <c r="C471" s="198"/>
    </row>
    <row r="472" spans="2:3" ht="14.25" customHeight="1">
      <c r="B472" s="198"/>
      <c r="C472" s="198"/>
    </row>
    <row r="473" spans="2:3" ht="14.25" customHeight="1">
      <c r="B473" s="198"/>
      <c r="C473" s="198"/>
    </row>
    <row r="474" spans="2:3" ht="14.25" customHeight="1">
      <c r="B474" s="198"/>
      <c r="C474" s="198"/>
    </row>
    <row r="475" spans="2:3" ht="14.25" customHeight="1">
      <c r="B475" s="198"/>
      <c r="C475" s="198"/>
    </row>
    <row r="476" spans="2:3" ht="14.25" customHeight="1">
      <c r="B476" s="198"/>
      <c r="C476" s="198"/>
    </row>
    <row r="477" spans="2:3" ht="14.25" customHeight="1">
      <c r="B477" s="198"/>
      <c r="C477" s="198"/>
    </row>
    <row r="478" spans="2:3" ht="14.25" customHeight="1">
      <c r="B478" s="198"/>
      <c r="C478" s="198"/>
    </row>
    <row r="479" spans="2:3" ht="14.25" customHeight="1">
      <c r="B479" s="198"/>
      <c r="C479" s="198"/>
    </row>
    <row r="480" spans="2:3" ht="14.25" customHeight="1">
      <c r="B480" s="198"/>
      <c r="C480" s="198"/>
    </row>
    <row r="481" spans="2:3" ht="14.25" customHeight="1">
      <c r="B481" s="198"/>
      <c r="C481" s="198"/>
    </row>
    <row r="482" spans="2:3" ht="14.25" customHeight="1">
      <c r="B482" s="198"/>
      <c r="C482" s="198"/>
    </row>
    <row r="483" spans="2:3" ht="14.25" customHeight="1">
      <c r="B483" s="198"/>
      <c r="C483" s="198"/>
    </row>
    <row r="484" spans="2:3" ht="14.25" customHeight="1">
      <c r="B484" s="198"/>
      <c r="C484" s="198"/>
    </row>
    <row r="485" spans="2:3" ht="14.25" customHeight="1">
      <c r="B485" s="198"/>
      <c r="C485" s="198"/>
    </row>
    <row r="486" spans="2:3" ht="14.25" customHeight="1">
      <c r="B486" s="198"/>
      <c r="C486" s="198"/>
    </row>
    <row r="487" spans="2:3" ht="14.25" customHeight="1">
      <c r="B487" s="198"/>
      <c r="C487" s="198"/>
    </row>
    <row r="488" spans="2:3" ht="14.25" customHeight="1">
      <c r="B488" s="198"/>
      <c r="C488" s="198"/>
    </row>
    <row r="489" spans="2:3" ht="14.25" customHeight="1">
      <c r="B489" s="198"/>
      <c r="C489" s="198"/>
    </row>
    <row r="490" spans="2:3" ht="14.25" customHeight="1">
      <c r="B490" s="198"/>
      <c r="C490" s="198"/>
    </row>
    <row r="491" spans="2:3" ht="14.25" customHeight="1">
      <c r="B491" s="198"/>
      <c r="C491" s="198"/>
    </row>
    <row r="492" spans="2:3" ht="14.25" customHeight="1">
      <c r="B492" s="198"/>
      <c r="C492" s="198"/>
    </row>
    <row r="493" spans="2:3" ht="14.25" customHeight="1">
      <c r="B493" s="198"/>
      <c r="C493" s="198"/>
    </row>
    <row r="494" spans="2:3" ht="14.25" customHeight="1">
      <c r="B494" s="198"/>
      <c r="C494" s="198"/>
    </row>
    <row r="495" spans="2:3" ht="14.25" customHeight="1">
      <c r="B495" s="198"/>
      <c r="C495" s="198"/>
    </row>
    <row r="496" spans="2:3" ht="14.25" customHeight="1">
      <c r="B496" s="198"/>
      <c r="C496" s="198"/>
    </row>
    <row r="497" spans="2:3" ht="14.25" customHeight="1">
      <c r="B497" s="198"/>
      <c r="C497" s="198"/>
    </row>
    <row r="498" spans="2:3" ht="14.25" customHeight="1">
      <c r="B498" s="198"/>
      <c r="C498" s="198"/>
    </row>
    <row r="499" spans="2:3" ht="14.25" customHeight="1">
      <c r="B499" s="198"/>
      <c r="C499" s="198"/>
    </row>
    <row r="500" spans="2:3" ht="14.25" customHeight="1">
      <c r="B500" s="198"/>
      <c r="C500" s="198"/>
    </row>
    <row r="501" spans="2:3" ht="14.25" customHeight="1">
      <c r="B501" s="198"/>
      <c r="C501" s="198"/>
    </row>
    <row r="502" spans="2:3" ht="14.25" customHeight="1">
      <c r="B502" s="198"/>
      <c r="C502" s="198"/>
    </row>
    <row r="503" spans="2:3" ht="14.25" customHeight="1">
      <c r="B503" s="198"/>
      <c r="C503" s="198"/>
    </row>
    <row r="504" spans="2:3" ht="14.25" customHeight="1">
      <c r="B504" s="198"/>
      <c r="C504" s="198"/>
    </row>
    <row r="505" spans="2:3" ht="14.25" customHeight="1">
      <c r="B505" s="198"/>
      <c r="C505" s="198"/>
    </row>
    <row r="506" spans="2:3" ht="14.25" customHeight="1">
      <c r="B506" s="198"/>
      <c r="C506" s="198"/>
    </row>
    <row r="507" spans="2:3" ht="14.25" customHeight="1">
      <c r="B507" s="198"/>
      <c r="C507" s="198"/>
    </row>
    <row r="508" spans="2:3" ht="14.25" customHeight="1">
      <c r="B508" s="198"/>
      <c r="C508" s="198"/>
    </row>
    <row r="509" spans="2:3" ht="14.25" customHeight="1">
      <c r="B509" s="198"/>
      <c r="C509" s="198"/>
    </row>
    <row r="510" spans="2:3" ht="14.25" customHeight="1">
      <c r="B510" s="198"/>
      <c r="C510" s="198"/>
    </row>
    <row r="511" spans="2:3" ht="14.25" customHeight="1">
      <c r="B511" s="198"/>
      <c r="C511" s="198"/>
    </row>
    <row r="512" spans="2:3" ht="14.25" customHeight="1">
      <c r="B512" s="198"/>
      <c r="C512" s="198"/>
    </row>
    <row r="513" spans="2:3" ht="14.25" customHeight="1">
      <c r="B513" s="198"/>
      <c r="C513" s="198"/>
    </row>
    <row r="514" spans="2:3" ht="14.25" customHeight="1">
      <c r="B514" s="198"/>
      <c r="C514" s="198"/>
    </row>
    <row r="515" spans="2:3" ht="14.25" customHeight="1">
      <c r="B515" s="198"/>
      <c r="C515" s="198"/>
    </row>
    <row r="516" spans="2:3" ht="14.25" customHeight="1">
      <c r="B516" s="198"/>
      <c r="C516" s="198"/>
    </row>
    <row r="517" spans="2:3" ht="14.25" customHeight="1">
      <c r="B517" s="198"/>
      <c r="C517" s="198"/>
    </row>
    <row r="518" spans="2:3" ht="14.25" customHeight="1">
      <c r="B518" s="198"/>
      <c r="C518" s="198"/>
    </row>
    <row r="519" spans="2:3" ht="14.25" customHeight="1">
      <c r="B519" s="198"/>
      <c r="C519" s="198"/>
    </row>
    <row r="520" spans="2:3" ht="14.25" customHeight="1">
      <c r="B520" s="198"/>
      <c r="C520" s="198"/>
    </row>
    <row r="521" spans="2:3" ht="14.25" customHeight="1">
      <c r="B521" s="198"/>
      <c r="C521" s="198"/>
    </row>
    <row r="522" spans="2:3" ht="14.25" customHeight="1">
      <c r="B522" s="198"/>
      <c r="C522" s="198"/>
    </row>
    <row r="523" spans="2:3" ht="14.25" customHeight="1">
      <c r="B523" s="198"/>
      <c r="C523" s="198"/>
    </row>
    <row r="524" spans="2:3" ht="14.25" customHeight="1">
      <c r="B524" s="198"/>
      <c r="C524" s="198"/>
    </row>
    <row r="525" spans="2:3" ht="14.25" customHeight="1">
      <c r="B525" s="198"/>
      <c r="C525" s="198"/>
    </row>
    <row r="526" spans="2:3" ht="14.25" customHeight="1">
      <c r="B526" s="198"/>
      <c r="C526" s="198"/>
    </row>
    <row r="527" spans="2:3" ht="14.25" customHeight="1">
      <c r="B527" s="198"/>
      <c r="C527" s="198"/>
    </row>
    <row r="528" spans="2:3" ht="14.25" customHeight="1">
      <c r="B528" s="198"/>
      <c r="C528" s="198"/>
    </row>
    <row r="529" spans="2:3" ht="14.25" customHeight="1">
      <c r="B529" s="198"/>
      <c r="C529" s="198"/>
    </row>
    <row r="530" spans="2:3" ht="14.25" customHeight="1">
      <c r="B530" s="198"/>
      <c r="C530" s="198"/>
    </row>
    <row r="531" spans="2:3" ht="14.25" customHeight="1">
      <c r="B531" s="198"/>
      <c r="C531" s="198"/>
    </row>
    <row r="532" spans="2:3" ht="14.25" customHeight="1">
      <c r="B532" s="198"/>
      <c r="C532" s="198"/>
    </row>
    <row r="533" spans="2:3" ht="14.25" customHeight="1">
      <c r="B533" s="198"/>
      <c r="C533" s="198"/>
    </row>
    <row r="534" spans="2:3" ht="14.25" customHeight="1">
      <c r="B534" s="198"/>
      <c r="C534" s="198"/>
    </row>
    <row r="535" spans="2:3" ht="14.25" customHeight="1">
      <c r="B535" s="198"/>
      <c r="C535" s="198"/>
    </row>
    <row r="536" spans="2:3" ht="14.25" customHeight="1">
      <c r="B536" s="198"/>
      <c r="C536" s="198"/>
    </row>
    <row r="537" spans="2:3" ht="14.25" customHeight="1">
      <c r="B537" s="198"/>
      <c r="C537" s="198"/>
    </row>
    <row r="538" spans="2:3" ht="14.25" customHeight="1">
      <c r="B538" s="198"/>
      <c r="C538" s="198"/>
    </row>
    <row r="539" spans="2:3" ht="14.25" customHeight="1">
      <c r="B539" s="198"/>
      <c r="C539" s="198"/>
    </row>
    <row r="540" spans="2:3" ht="14.25" customHeight="1">
      <c r="B540" s="198"/>
      <c r="C540" s="198"/>
    </row>
    <row r="541" spans="2:3" ht="14.25" customHeight="1">
      <c r="B541" s="198"/>
      <c r="C541" s="198"/>
    </row>
    <row r="542" spans="2:3" ht="14.25" customHeight="1">
      <c r="B542" s="198"/>
      <c r="C542" s="198"/>
    </row>
    <row r="543" spans="2:3" ht="14.25" customHeight="1">
      <c r="B543" s="198"/>
      <c r="C543" s="198"/>
    </row>
    <row r="544" spans="2:3" ht="14.25" customHeight="1">
      <c r="B544" s="198"/>
      <c r="C544" s="198"/>
    </row>
    <row r="545" spans="2:3" ht="14.25" customHeight="1">
      <c r="B545" s="198"/>
      <c r="C545" s="198"/>
    </row>
    <row r="546" spans="2:3" ht="14.25" customHeight="1">
      <c r="B546" s="198"/>
      <c r="C546" s="198"/>
    </row>
    <row r="547" spans="2:3" ht="14.25" customHeight="1">
      <c r="B547" s="198"/>
      <c r="C547" s="198"/>
    </row>
    <row r="548" spans="2:3" ht="14.25" customHeight="1">
      <c r="B548" s="198"/>
      <c r="C548" s="198"/>
    </row>
    <row r="549" spans="2:3" ht="14.25" customHeight="1">
      <c r="B549" s="198"/>
      <c r="C549" s="198"/>
    </row>
    <row r="550" spans="2:3" ht="14.25" customHeight="1">
      <c r="B550" s="198"/>
      <c r="C550" s="198"/>
    </row>
    <row r="551" spans="2:3" ht="14.25" customHeight="1">
      <c r="B551" s="198"/>
      <c r="C551" s="198"/>
    </row>
    <row r="552" spans="2:3" ht="14.25" customHeight="1">
      <c r="B552" s="198"/>
      <c r="C552" s="198"/>
    </row>
    <row r="553" spans="2:3" ht="14.25" customHeight="1">
      <c r="B553" s="198"/>
      <c r="C553" s="198"/>
    </row>
    <row r="554" spans="2:3" ht="14.25" customHeight="1">
      <c r="B554" s="198"/>
      <c r="C554" s="198"/>
    </row>
    <row r="555" spans="2:3" ht="14.25" customHeight="1">
      <c r="B555" s="198"/>
      <c r="C555" s="198"/>
    </row>
    <row r="556" spans="2:3" ht="14.25" customHeight="1">
      <c r="B556" s="198"/>
      <c r="C556" s="198"/>
    </row>
    <row r="557" spans="2:3" ht="14.25" customHeight="1">
      <c r="B557" s="198"/>
      <c r="C557" s="198"/>
    </row>
    <row r="558" spans="2:3" ht="14.25" customHeight="1">
      <c r="B558" s="198"/>
      <c r="C558" s="198"/>
    </row>
    <row r="559" spans="2:3" ht="14.25" customHeight="1">
      <c r="B559" s="198"/>
      <c r="C559" s="198"/>
    </row>
    <row r="560" spans="2:3" ht="14.25" customHeight="1">
      <c r="B560" s="198"/>
      <c r="C560" s="198"/>
    </row>
    <row r="561" spans="2:3" ht="14.25" customHeight="1">
      <c r="B561" s="198"/>
      <c r="C561" s="198"/>
    </row>
    <row r="562" spans="2:3" ht="14.25" customHeight="1">
      <c r="B562" s="198"/>
      <c r="C562" s="198"/>
    </row>
    <row r="563" spans="2:3" ht="14.25" customHeight="1">
      <c r="B563" s="198"/>
      <c r="C563" s="198"/>
    </row>
    <row r="564" spans="2:3" ht="14.25" customHeight="1">
      <c r="B564" s="198"/>
      <c r="C564" s="198"/>
    </row>
    <row r="565" spans="2:3" ht="14.25" customHeight="1">
      <c r="B565" s="198"/>
      <c r="C565" s="198"/>
    </row>
    <row r="566" spans="2:3" ht="14.25" customHeight="1">
      <c r="B566" s="198"/>
      <c r="C566" s="198"/>
    </row>
    <row r="567" spans="2:3" ht="14.25" customHeight="1">
      <c r="B567" s="198"/>
      <c r="C567" s="198"/>
    </row>
    <row r="568" spans="2:3" ht="14.25" customHeight="1">
      <c r="B568" s="198"/>
      <c r="C568" s="198"/>
    </row>
    <row r="569" spans="2:3" ht="14.25" customHeight="1">
      <c r="B569" s="198"/>
      <c r="C569" s="198"/>
    </row>
    <row r="570" spans="2:3" ht="14.25" customHeight="1">
      <c r="B570" s="198"/>
      <c r="C570" s="198"/>
    </row>
    <row r="571" spans="2:3" ht="14.25" customHeight="1">
      <c r="B571" s="198"/>
      <c r="C571" s="198"/>
    </row>
    <row r="572" spans="2:3" ht="14.25" customHeight="1">
      <c r="B572" s="198"/>
      <c r="C572" s="198"/>
    </row>
    <row r="573" spans="2:3" ht="14.25" customHeight="1">
      <c r="B573" s="198"/>
      <c r="C573" s="198"/>
    </row>
    <row r="574" spans="2:3" ht="14.25" customHeight="1">
      <c r="B574" s="198"/>
      <c r="C574" s="198"/>
    </row>
    <row r="575" spans="2:3" ht="14.25" customHeight="1">
      <c r="B575" s="198"/>
      <c r="C575" s="198"/>
    </row>
    <row r="576" spans="2:3" ht="14.25" customHeight="1">
      <c r="B576" s="198"/>
      <c r="C576" s="198"/>
    </row>
    <row r="577" spans="2:3" ht="14.25" customHeight="1">
      <c r="B577" s="198"/>
      <c r="C577" s="198"/>
    </row>
    <row r="578" spans="2:3" ht="14.25" customHeight="1">
      <c r="B578" s="198"/>
      <c r="C578" s="198"/>
    </row>
    <row r="579" spans="2:3" ht="14.25" customHeight="1">
      <c r="B579" s="198"/>
      <c r="C579" s="198"/>
    </row>
    <row r="580" spans="2:3" ht="14.25" customHeight="1">
      <c r="B580" s="198"/>
      <c r="C580" s="198"/>
    </row>
    <row r="581" spans="2:3" ht="14.25" customHeight="1">
      <c r="B581" s="198"/>
      <c r="C581" s="198"/>
    </row>
    <row r="582" spans="2:3" ht="14.25" customHeight="1">
      <c r="B582" s="198"/>
      <c r="C582" s="198"/>
    </row>
    <row r="583" spans="2:3" ht="14.25" customHeight="1">
      <c r="B583" s="198"/>
      <c r="C583" s="198"/>
    </row>
    <row r="584" spans="2:3" ht="14.25" customHeight="1">
      <c r="B584" s="198"/>
      <c r="C584" s="198"/>
    </row>
    <row r="585" spans="2:3" ht="14.25" customHeight="1">
      <c r="B585" s="198"/>
      <c r="C585" s="198"/>
    </row>
    <row r="586" spans="2:3" ht="14.25" customHeight="1">
      <c r="B586" s="198"/>
      <c r="C586" s="198"/>
    </row>
    <row r="587" spans="2:3" ht="14.25" customHeight="1">
      <c r="B587" s="198"/>
      <c r="C587" s="198"/>
    </row>
    <row r="588" spans="2:3" ht="14.25" customHeight="1">
      <c r="B588" s="198"/>
      <c r="C588" s="198"/>
    </row>
    <row r="589" spans="2:3" ht="14.25" customHeight="1">
      <c r="B589" s="198"/>
      <c r="C589" s="198"/>
    </row>
    <row r="590" spans="2:3" ht="14.25" customHeight="1">
      <c r="B590" s="198"/>
      <c r="C590" s="198"/>
    </row>
    <row r="591" spans="2:3" ht="14.25" customHeight="1">
      <c r="B591" s="198"/>
      <c r="C591" s="198"/>
    </row>
    <row r="592" spans="2:3" ht="14.25" customHeight="1">
      <c r="B592" s="198"/>
      <c r="C592" s="198"/>
    </row>
    <row r="593" spans="2:3" ht="14.25" customHeight="1">
      <c r="B593" s="198"/>
      <c r="C593" s="198"/>
    </row>
    <row r="594" spans="2:3" ht="14.25" customHeight="1">
      <c r="B594" s="198"/>
      <c r="C594" s="198"/>
    </row>
    <row r="595" spans="2:3" ht="14.25" customHeight="1">
      <c r="B595" s="198"/>
      <c r="C595" s="198"/>
    </row>
    <row r="596" spans="2:3" ht="14.25" customHeight="1">
      <c r="B596" s="198"/>
      <c r="C596" s="198"/>
    </row>
    <row r="597" spans="2:3" ht="14.25" customHeight="1">
      <c r="B597" s="198"/>
      <c r="C597" s="198"/>
    </row>
    <row r="598" spans="2:3" ht="14.25" customHeight="1">
      <c r="B598" s="198"/>
      <c r="C598" s="198"/>
    </row>
    <row r="599" spans="2:3" ht="14.25" customHeight="1">
      <c r="B599" s="198"/>
      <c r="C599" s="198"/>
    </row>
    <row r="600" spans="2:3" ht="14.25" customHeight="1">
      <c r="B600" s="198"/>
      <c r="C600" s="198"/>
    </row>
    <row r="601" spans="2:3" ht="14.25" customHeight="1">
      <c r="B601" s="198"/>
      <c r="C601" s="198"/>
    </row>
    <row r="602" spans="2:3" ht="14.25" customHeight="1">
      <c r="B602" s="198"/>
      <c r="C602" s="198"/>
    </row>
    <row r="603" spans="2:3" ht="14.25" customHeight="1">
      <c r="B603" s="198"/>
      <c r="C603" s="198"/>
    </row>
    <row r="604" spans="2:3" ht="14.25" customHeight="1">
      <c r="B604" s="198"/>
      <c r="C604" s="198"/>
    </row>
    <row r="605" spans="2:3" ht="14.25" customHeight="1">
      <c r="B605" s="198"/>
      <c r="C605" s="198"/>
    </row>
    <row r="606" spans="2:3" ht="14.25" customHeight="1">
      <c r="B606" s="198"/>
      <c r="C606" s="198"/>
    </row>
    <row r="607" spans="2:3" ht="14.25" customHeight="1">
      <c r="B607" s="198"/>
      <c r="C607" s="198"/>
    </row>
    <row r="608" spans="2:3" ht="14.25" customHeight="1">
      <c r="B608" s="198"/>
      <c r="C608" s="198"/>
    </row>
    <row r="609" spans="2:3" ht="14.25" customHeight="1">
      <c r="B609" s="198"/>
      <c r="C609" s="198"/>
    </row>
    <row r="610" spans="2:3" ht="14.25" customHeight="1">
      <c r="B610" s="198"/>
      <c r="C610" s="198"/>
    </row>
    <row r="611" spans="2:3" ht="14.25" customHeight="1">
      <c r="B611" s="198"/>
      <c r="C611" s="198"/>
    </row>
    <row r="612" spans="2:3" ht="14.25" customHeight="1">
      <c r="B612" s="198"/>
      <c r="C612" s="198"/>
    </row>
    <row r="613" spans="2:3" ht="14.25" customHeight="1">
      <c r="B613" s="198"/>
      <c r="C613" s="198"/>
    </row>
    <row r="614" spans="2:3" ht="14.25" customHeight="1">
      <c r="B614" s="198"/>
      <c r="C614" s="198"/>
    </row>
    <row r="615" spans="2:3" ht="14.25" customHeight="1">
      <c r="B615" s="198"/>
      <c r="C615" s="198"/>
    </row>
    <row r="616" spans="2:3" ht="14.25" customHeight="1">
      <c r="B616" s="198"/>
      <c r="C616" s="198"/>
    </row>
    <row r="617" spans="2:3" ht="14.25" customHeight="1">
      <c r="B617" s="198"/>
      <c r="C617" s="198"/>
    </row>
    <row r="618" spans="2:3" ht="14.25" customHeight="1">
      <c r="B618" s="198"/>
      <c r="C618" s="198"/>
    </row>
    <row r="619" spans="2:3" ht="14.25" customHeight="1">
      <c r="B619" s="198"/>
      <c r="C619" s="198"/>
    </row>
    <row r="620" spans="2:3" ht="14.25" customHeight="1">
      <c r="B620" s="198"/>
      <c r="C620" s="198"/>
    </row>
    <row r="621" spans="2:3" ht="14.25" customHeight="1">
      <c r="B621" s="198"/>
      <c r="C621" s="198"/>
    </row>
    <row r="622" spans="2:3" ht="14.25" customHeight="1">
      <c r="B622" s="198"/>
      <c r="C622" s="198"/>
    </row>
    <row r="623" spans="2:3" ht="14.25" customHeight="1">
      <c r="B623" s="198"/>
      <c r="C623" s="198"/>
    </row>
    <row r="624" spans="2:3" ht="14.25" customHeight="1">
      <c r="B624" s="198"/>
      <c r="C624" s="198"/>
    </row>
    <row r="625" spans="2:3" ht="14.25" customHeight="1">
      <c r="B625" s="198"/>
      <c r="C625" s="198"/>
    </row>
    <row r="626" spans="2:3" ht="14.25" customHeight="1">
      <c r="B626" s="198"/>
      <c r="C626" s="198"/>
    </row>
    <row r="627" spans="2:3" ht="14.25" customHeight="1">
      <c r="B627" s="198"/>
      <c r="C627" s="198"/>
    </row>
    <row r="628" spans="2:3" ht="14.25" customHeight="1">
      <c r="B628" s="198"/>
      <c r="C628" s="198"/>
    </row>
    <row r="629" spans="2:3" ht="14.25" customHeight="1">
      <c r="B629" s="198"/>
      <c r="C629" s="198"/>
    </row>
    <row r="630" spans="2:3" ht="14.25" customHeight="1">
      <c r="B630" s="198"/>
      <c r="C630" s="198"/>
    </row>
    <row r="631" spans="2:3" ht="14.25" customHeight="1">
      <c r="B631" s="198"/>
      <c r="C631" s="198"/>
    </row>
    <row r="632" spans="2:3" ht="14.25" customHeight="1">
      <c r="B632" s="198"/>
      <c r="C632" s="198"/>
    </row>
    <row r="633" spans="2:3" ht="14.25" customHeight="1">
      <c r="B633" s="198"/>
      <c r="C633" s="198"/>
    </row>
    <row r="634" spans="2:3" ht="14.25" customHeight="1">
      <c r="B634" s="198"/>
      <c r="C634" s="198"/>
    </row>
    <row r="635" spans="2:3" ht="14.25" customHeight="1">
      <c r="B635" s="198"/>
      <c r="C635" s="198"/>
    </row>
    <row r="636" spans="2:3" ht="14.25" customHeight="1">
      <c r="B636" s="198"/>
      <c r="C636" s="198"/>
    </row>
    <row r="637" spans="2:3" ht="14.25" customHeight="1">
      <c r="B637" s="198"/>
      <c r="C637" s="198"/>
    </row>
    <row r="638" spans="2:3" ht="14.25" customHeight="1">
      <c r="B638" s="198"/>
      <c r="C638" s="198"/>
    </row>
    <row r="639" spans="2:3" ht="14.25" customHeight="1">
      <c r="B639" s="198"/>
      <c r="C639" s="198"/>
    </row>
    <row r="640" spans="2:3" ht="14.25" customHeight="1">
      <c r="B640" s="198"/>
      <c r="C640" s="198"/>
    </row>
    <row r="641" spans="2:3" ht="14.25" customHeight="1">
      <c r="B641" s="198"/>
      <c r="C641" s="198"/>
    </row>
    <row r="642" spans="2:3" ht="14.25" customHeight="1">
      <c r="B642" s="198"/>
      <c r="C642" s="198"/>
    </row>
    <row r="643" spans="2:3" ht="14.25" customHeight="1">
      <c r="B643" s="198"/>
      <c r="C643" s="198"/>
    </row>
    <row r="644" spans="2:3" ht="14.25" customHeight="1">
      <c r="B644" s="198"/>
      <c r="C644" s="198"/>
    </row>
    <row r="645" spans="2:3" ht="14.25" customHeight="1">
      <c r="B645" s="198"/>
      <c r="C645" s="198"/>
    </row>
    <row r="646" spans="2:3" ht="14.25" customHeight="1">
      <c r="B646" s="198"/>
      <c r="C646" s="198"/>
    </row>
    <row r="647" spans="2:3" ht="14.25" customHeight="1">
      <c r="B647" s="198"/>
      <c r="C647" s="198"/>
    </row>
    <row r="648" spans="2:3" ht="14.25" customHeight="1">
      <c r="B648" s="198"/>
      <c r="C648" s="198"/>
    </row>
    <row r="649" spans="2:3" ht="14.25" customHeight="1">
      <c r="B649" s="198"/>
      <c r="C649" s="198"/>
    </row>
    <row r="650" spans="2:3" ht="14.25" customHeight="1">
      <c r="B650" s="198"/>
      <c r="C650" s="198"/>
    </row>
    <row r="651" spans="2:3" ht="14.25" customHeight="1">
      <c r="B651" s="198"/>
      <c r="C651" s="198"/>
    </row>
    <row r="652" spans="2:3" ht="14.25" customHeight="1">
      <c r="B652" s="198"/>
      <c r="C652" s="198"/>
    </row>
    <row r="653" spans="2:3" ht="14.25" customHeight="1">
      <c r="B653" s="198"/>
      <c r="C653" s="198"/>
    </row>
    <row r="654" spans="2:3" ht="14.25" customHeight="1">
      <c r="B654" s="198"/>
      <c r="C654" s="198"/>
    </row>
    <row r="655" spans="2:3" ht="14.25" customHeight="1">
      <c r="B655" s="198"/>
      <c r="C655" s="198"/>
    </row>
    <row r="656" spans="2:3" ht="14.25" customHeight="1">
      <c r="B656" s="198"/>
      <c r="C656" s="198"/>
    </row>
    <row r="657" spans="2:3" ht="14.25" customHeight="1">
      <c r="B657" s="198"/>
      <c r="C657" s="198"/>
    </row>
    <row r="658" spans="2:3" ht="14.25" customHeight="1">
      <c r="B658" s="198"/>
      <c r="C658" s="198"/>
    </row>
    <row r="659" spans="2:3" ht="14.25" customHeight="1">
      <c r="B659" s="198"/>
      <c r="C659" s="198"/>
    </row>
    <row r="660" spans="2:3" ht="14.25" customHeight="1">
      <c r="B660" s="198"/>
      <c r="C660" s="198"/>
    </row>
    <row r="661" spans="2:3" ht="14.25" customHeight="1">
      <c r="B661" s="198"/>
      <c r="C661" s="198"/>
    </row>
    <row r="662" spans="2:3" ht="14.25" customHeight="1">
      <c r="B662" s="198"/>
      <c r="C662" s="198"/>
    </row>
    <row r="663" spans="2:3" ht="14.25" customHeight="1">
      <c r="B663" s="198"/>
      <c r="C663" s="198"/>
    </row>
    <row r="664" spans="2:3" ht="14.25" customHeight="1">
      <c r="B664" s="198"/>
      <c r="C664" s="198"/>
    </row>
    <row r="665" spans="2:3" ht="14.25" customHeight="1">
      <c r="B665" s="198"/>
      <c r="C665" s="198"/>
    </row>
    <row r="666" spans="2:3" ht="14.25" customHeight="1">
      <c r="B666" s="198"/>
      <c r="C666" s="198"/>
    </row>
    <row r="667" spans="2:3" ht="14.25" customHeight="1">
      <c r="B667" s="198"/>
      <c r="C667" s="198"/>
    </row>
    <row r="668" spans="2:3" ht="14.25" customHeight="1">
      <c r="B668" s="198"/>
      <c r="C668" s="198"/>
    </row>
    <row r="669" spans="2:3" ht="14.25" customHeight="1">
      <c r="B669" s="198"/>
      <c r="C669" s="198"/>
    </row>
    <row r="670" spans="2:3" ht="14.25" customHeight="1">
      <c r="B670" s="198"/>
      <c r="C670" s="198"/>
    </row>
    <row r="671" spans="2:3" ht="14.25" customHeight="1">
      <c r="B671" s="198"/>
      <c r="C671" s="198"/>
    </row>
    <row r="672" spans="2:3" ht="14.25" customHeight="1">
      <c r="B672" s="198"/>
      <c r="C672" s="198"/>
    </row>
    <row r="673" spans="2:3" ht="14.25" customHeight="1">
      <c r="B673" s="198"/>
      <c r="C673" s="198"/>
    </row>
    <row r="674" spans="2:3" ht="14.25" customHeight="1">
      <c r="B674" s="198"/>
      <c r="C674" s="198"/>
    </row>
    <row r="675" spans="2:3" ht="14.25" customHeight="1">
      <c r="B675" s="198"/>
      <c r="C675" s="198"/>
    </row>
    <row r="676" spans="2:3" ht="14.25" customHeight="1">
      <c r="B676" s="198"/>
      <c r="C676" s="198"/>
    </row>
    <row r="677" spans="2:3" ht="14.25" customHeight="1">
      <c r="B677" s="198"/>
      <c r="C677" s="198"/>
    </row>
    <row r="678" spans="2:3" ht="14.25" customHeight="1">
      <c r="B678" s="198"/>
      <c r="C678" s="198"/>
    </row>
    <row r="679" spans="2:3" ht="14.25" customHeight="1">
      <c r="B679" s="198"/>
      <c r="C679" s="198"/>
    </row>
    <row r="680" spans="2:3" ht="14.25" customHeight="1">
      <c r="B680" s="198"/>
      <c r="C680" s="198"/>
    </row>
    <row r="681" spans="2:3" ht="14.25" customHeight="1">
      <c r="B681" s="198"/>
      <c r="C681" s="198"/>
    </row>
    <row r="682" spans="2:3" ht="14.25" customHeight="1">
      <c r="B682" s="198"/>
      <c r="C682" s="198"/>
    </row>
    <row r="683" spans="2:3" ht="14.25" customHeight="1">
      <c r="B683" s="198"/>
      <c r="C683" s="198"/>
    </row>
    <row r="684" spans="2:3" ht="14.25" customHeight="1">
      <c r="B684" s="198"/>
      <c r="C684" s="198"/>
    </row>
    <row r="685" spans="2:3" ht="14.25" customHeight="1">
      <c r="B685" s="198"/>
      <c r="C685" s="198"/>
    </row>
    <row r="686" spans="2:3" ht="14.25" customHeight="1">
      <c r="B686" s="198"/>
      <c r="C686" s="198"/>
    </row>
    <row r="687" spans="2:3" ht="14.25" customHeight="1">
      <c r="B687" s="198"/>
      <c r="C687" s="198"/>
    </row>
    <row r="688" spans="2:3" ht="14.25" customHeight="1">
      <c r="B688" s="198"/>
      <c r="C688" s="198"/>
    </row>
    <row r="689" spans="2:3" ht="14.25" customHeight="1">
      <c r="B689" s="198"/>
      <c r="C689" s="198"/>
    </row>
    <row r="690" spans="2:3" ht="14.25" customHeight="1">
      <c r="B690" s="198"/>
      <c r="C690" s="198"/>
    </row>
    <row r="691" spans="2:3" ht="14.25" customHeight="1">
      <c r="B691" s="198"/>
      <c r="C691" s="198"/>
    </row>
    <row r="692" spans="2:3" ht="14.25" customHeight="1">
      <c r="B692" s="198"/>
      <c r="C692" s="198"/>
    </row>
    <row r="693" spans="2:3" ht="14.25" customHeight="1">
      <c r="B693" s="198"/>
      <c r="C693" s="198"/>
    </row>
    <row r="694" spans="2:3" ht="14.25" customHeight="1">
      <c r="B694" s="198"/>
      <c r="C694" s="198"/>
    </row>
    <row r="695" spans="2:3" ht="14.25" customHeight="1">
      <c r="B695" s="198"/>
      <c r="C695" s="198"/>
    </row>
    <row r="696" spans="2:3" ht="14.25" customHeight="1">
      <c r="B696" s="198"/>
      <c r="C696" s="198"/>
    </row>
    <row r="697" spans="2:3" ht="14.25" customHeight="1">
      <c r="B697" s="198"/>
      <c r="C697" s="198"/>
    </row>
    <row r="698" spans="2:3" ht="14.25" customHeight="1">
      <c r="B698" s="198"/>
      <c r="C698" s="198"/>
    </row>
    <row r="699" spans="2:3" ht="14.25" customHeight="1">
      <c r="B699" s="198"/>
      <c r="C699" s="198"/>
    </row>
    <row r="700" spans="2:3" ht="14.25" customHeight="1">
      <c r="B700" s="198"/>
      <c r="C700" s="198"/>
    </row>
    <row r="701" spans="2:3" ht="14.25" customHeight="1">
      <c r="B701" s="198"/>
      <c r="C701" s="198"/>
    </row>
    <row r="702" spans="2:3" ht="14.25" customHeight="1">
      <c r="B702" s="198"/>
      <c r="C702" s="198"/>
    </row>
    <row r="703" spans="2:3" ht="14.25" customHeight="1">
      <c r="B703" s="198"/>
      <c r="C703" s="198"/>
    </row>
    <row r="704" spans="2:3" ht="14.25" customHeight="1">
      <c r="B704" s="198"/>
      <c r="C704" s="198"/>
    </row>
    <row r="705" spans="2:3" ht="14.25" customHeight="1">
      <c r="B705" s="198"/>
      <c r="C705" s="198"/>
    </row>
    <row r="706" spans="2:3" ht="14.25" customHeight="1">
      <c r="B706" s="198"/>
      <c r="C706" s="198"/>
    </row>
    <row r="707" spans="2:3" ht="14.25" customHeight="1">
      <c r="B707" s="198"/>
      <c r="C707" s="198"/>
    </row>
    <row r="708" spans="2:3" ht="14.25" customHeight="1">
      <c r="B708" s="198"/>
      <c r="C708" s="198"/>
    </row>
    <row r="709" spans="2:3" ht="14.25" customHeight="1">
      <c r="B709" s="198"/>
      <c r="C709" s="198"/>
    </row>
    <row r="710" spans="2:3" ht="14.25" customHeight="1">
      <c r="B710" s="198"/>
      <c r="C710" s="198"/>
    </row>
    <row r="711" spans="2:3" ht="14.25" customHeight="1">
      <c r="B711" s="198"/>
      <c r="C711" s="198"/>
    </row>
    <row r="712" spans="2:3" ht="14.25" customHeight="1">
      <c r="B712" s="198"/>
      <c r="C712" s="198"/>
    </row>
    <row r="713" spans="2:3" ht="14.25" customHeight="1">
      <c r="B713" s="198"/>
      <c r="C713" s="198"/>
    </row>
    <row r="714" spans="2:3" ht="14.25" customHeight="1">
      <c r="B714" s="198"/>
      <c r="C714" s="198"/>
    </row>
    <row r="715" spans="2:3" ht="14.25" customHeight="1">
      <c r="B715" s="198"/>
      <c r="C715" s="198"/>
    </row>
    <row r="716" spans="2:3" ht="14.25" customHeight="1">
      <c r="B716" s="198"/>
      <c r="C716" s="198"/>
    </row>
    <row r="717" spans="2:3" ht="14.25" customHeight="1">
      <c r="B717" s="198"/>
      <c r="C717" s="198"/>
    </row>
    <row r="718" spans="2:3" ht="14.25" customHeight="1">
      <c r="B718" s="198"/>
      <c r="C718" s="198"/>
    </row>
    <row r="719" spans="2:3" ht="14.25" customHeight="1">
      <c r="B719" s="198"/>
      <c r="C719" s="198"/>
    </row>
    <row r="720" spans="2:3" ht="14.25" customHeight="1">
      <c r="B720" s="198"/>
      <c r="C720" s="198"/>
    </row>
    <row r="721" spans="2:3" ht="14.25" customHeight="1">
      <c r="B721" s="198"/>
      <c r="C721" s="198"/>
    </row>
    <row r="722" spans="2:3" ht="14.25" customHeight="1">
      <c r="B722" s="198"/>
      <c r="C722" s="198"/>
    </row>
    <row r="723" spans="2:3" ht="14.25" customHeight="1">
      <c r="B723" s="198"/>
      <c r="C723" s="198"/>
    </row>
    <row r="724" spans="2:3" ht="14.25" customHeight="1">
      <c r="B724" s="198"/>
      <c r="C724" s="198"/>
    </row>
    <row r="725" spans="2:3" ht="14.25" customHeight="1">
      <c r="B725" s="198"/>
      <c r="C725" s="198"/>
    </row>
    <row r="726" spans="2:3" ht="14.25" customHeight="1">
      <c r="B726" s="198"/>
      <c r="C726" s="198"/>
    </row>
    <row r="727" spans="2:3" ht="14.25" customHeight="1">
      <c r="B727" s="198"/>
      <c r="C727" s="198"/>
    </row>
    <row r="728" spans="2:3" ht="14.25" customHeight="1">
      <c r="B728" s="198"/>
      <c r="C728" s="198"/>
    </row>
    <row r="729" spans="2:3" ht="14.25" customHeight="1">
      <c r="B729" s="198"/>
      <c r="C729" s="198"/>
    </row>
    <row r="730" spans="2:3" ht="14.25" customHeight="1">
      <c r="B730" s="198"/>
      <c r="C730" s="198"/>
    </row>
    <row r="731" spans="2:3" ht="14.25" customHeight="1">
      <c r="B731" s="198"/>
      <c r="C731" s="198"/>
    </row>
    <row r="732" spans="2:3" ht="14.25" customHeight="1">
      <c r="B732" s="198"/>
      <c r="C732" s="198"/>
    </row>
    <row r="733" spans="2:3" ht="14.25" customHeight="1">
      <c r="B733" s="198"/>
      <c r="C733" s="198"/>
    </row>
    <row r="734" spans="2:3" ht="14.25" customHeight="1">
      <c r="B734" s="198"/>
      <c r="C734" s="198"/>
    </row>
    <row r="735" spans="2:3" ht="14.25" customHeight="1">
      <c r="B735" s="198"/>
      <c r="C735" s="198"/>
    </row>
    <row r="736" spans="2:3" ht="14.25" customHeight="1">
      <c r="B736" s="198"/>
      <c r="C736" s="198"/>
    </row>
    <row r="737" spans="2:3" ht="14.25" customHeight="1">
      <c r="B737" s="198"/>
      <c r="C737" s="198"/>
    </row>
    <row r="738" spans="2:3" ht="14.25" customHeight="1">
      <c r="B738" s="198"/>
      <c r="C738" s="198"/>
    </row>
    <row r="739" spans="2:3" ht="14.25" customHeight="1">
      <c r="B739" s="198"/>
      <c r="C739" s="198"/>
    </row>
    <row r="740" spans="2:3" ht="14.25" customHeight="1">
      <c r="B740" s="198"/>
      <c r="C740" s="198"/>
    </row>
    <row r="741" spans="2:3" ht="14.25" customHeight="1">
      <c r="B741" s="198"/>
      <c r="C741" s="198"/>
    </row>
    <row r="742" spans="2:3" ht="14.25" customHeight="1">
      <c r="B742" s="198"/>
      <c r="C742" s="198"/>
    </row>
    <row r="743" spans="2:3" ht="14.25" customHeight="1">
      <c r="B743" s="198"/>
      <c r="C743" s="198"/>
    </row>
    <row r="744" spans="2:3" ht="14.25" customHeight="1">
      <c r="B744" s="198"/>
      <c r="C744" s="198"/>
    </row>
    <row r="745" spans="2:3" ht="14.25" customHeight="1">
      <c r="B745" s="198"/>
      <c r="C745" s="198"/>
    </row>
    <row r="746" spans="2:3" ht="14.25" customHeight="1">
      <c r="B746" s="198"/>
      <c r="C746" s="198"/>
    </row>
    <row r="747" spans="2:3" ht="14.25" customHeight="1">
      <c r="B747" s="198"/>
      <c r="C747" s="198"/>
    </row>
    <row r="748" spans="2:3" ht="14.25" customHeight="1">
      <c r="B748" s="198"/>
      <c r="C748" s="198"/>
    </row>
    <row r="749" spans="2:3" ht="14.25" customHeight="1">
      <c r="B749" s="198"/>
      <c r="C749" s="198"/>
    </row>
    <row r="750" spans="2:3" ht="14.25" customHeight="1">
      <c r="B750" s="198"/>
      <c r="C750" s="198"/>
    </row>
    <row r="751" spans="2:3" ht="14.25" customHeight="1">
      <c r="B751" s="198"/>
      <c r="C751" s="198"/>
    </row>
    <row r="752" spans="2:3" ht="14.25" customHeight="1">
      <c r="B752" s="198"/>
      <c r="C752" s="198"/>
    </row>
    <row r="753" spans="2:3" ht="14.25" customHeight="1">
      <c r="B753" s="198"/>
      <c r="C753" s="198"/>
    </row>
    <row r="754" spans="2:3" ht="14.25" customHeight="1">
      <c r="B754" s="198"/>
      <c r="C754" s="198"/>
    </row>
    <row r="755" spans="2:3" ht="14.25" customHeight="1">
      <c r="B755" s="198"/>
      <c r="C755" s="198"/>
    </row>
    <row r="756" spans="2:3" ht="14.25" customHeight="1">
      <c r="B756" s="198"/>
      <c r="C756" s="198"/>
    </row>
    <row r="757" spans="2:3" ht="14.25" customHeight="1">
      <c r="B757" s="198"/>
      <c r="C757" s="198"/>
    </row>
    <row r="758" spans="2:3" ht="14.25" customHeight="1">
      <c r="B758" s="198"/>
      <c r="C758" s="198"/>
    </row>
    <row r="759" spans="2:3" ht="14.25" customHeight="1">
      <c r="B759" s="198"/>
      <c r="C759" s="198"/>
    </row>
    <row r="760" spans="2:3" ht="14.25" customHeight="1">
      <c r="B760" s="198"/>
      <c r="C760" s="198"/>
    </row>
    <row r="761" spans="2:3" ht="14.25" customHeight="1">
      <c r="B761" s="198"/>
      <c r="C761" s="198"/>
    </row>
    <row r="762" spans="2:3" ht="14.25" customHeight="1">
      <c r="B762" s="198"/>
      <c r="C762" s="198"/>
    </row>
    <row r="763" spans="2:3" ht="14.25" customHeight="1">
      <c r="B763" s="198"/>
      <c r="C763" s="198"/>
    </row>
    <row r="764" spans="2:3" ht="14.25" customHeight="1">
      <c r="B764" s="198"/>
      <c r="C764" s="198"/>
    </row>
    <row r="765" spans="2:3" ht="14.25" customHeight="1">
      <c r="B765" s="198"/>
      <c r="C765" s="198"/>
    </row>
    <row r="766" spans="2:3" ht="14.25" customHeight="1">
      <c r="B766" s="198"/>
      <c r="C766" s="198"/>
    </row>
    <row r="767" spans="2:3" ht="14.25" customHeight="1">
      <c r="B767" s="198"/>
      <c r="C767" s="198"/>
    </row>
    <row r="768" spans="2:3" ht="14.25" customHeight="1">
      <c r="B768" s="198"/>
      <c r="C768" s="198"/>
    </row>
    <row r="769" spans="2:3" ht="14.25" customHeight="1">
      <c r="B769" s="198"/>
      <c r="C769" s="198"/>
    </row>
    <row r="770" spans="2:3" ht="14.25" customHeight="1">
      <c r="B770" s="198"/>
      <c r="C770" s="198"/>
    </row>
    <row r="771" spans="2:3" ht="14.25" customHeight="1">
      <c r="B771" s="198"/>
      <c r="C771" s="198"/>
    </row>
    <row r="772" spans="2:3" ht="14.25" customHeight="1">
      <c r="B772" s="198"/>
      <c r="C772" s="198"/>
    </row>
    <row r="773" spans="2:3" ht="14.25" customHeight="1">
      <c r="B773" s="198"/>
      <c r="C773" s="198"/>
    </row>
    <row r="774" spans="2:3" ht="14.25" customHeight="1">
      <c r="B774" s="198"/>
      <c r="C774" s="198"/>
    </row>
    <row r="775" spans="2:3" ht="14.25" customHeight="1">
      <c r="B775" s="198"/>
      <c r="C775" s="198"/>
    </row>
    <row r="776" spans="2:3" ht="14.25" customHeight="1">
      <c r="B776" s="198"/>
      <c r="C776" s="198"/>
    </row>
    <row r="777" spans="2:3" ht="14.25" customHeight="1">
      <c r="B777" s="198"/>
      <c r="C777" s="198"/>
    </row>
    <row r="778" spans="2:3" ht="14.25" customHeight="1">
      <c r="B778" s="198"/>
      <c r="C778" s="198"/>
    </row>
    <row r="779" spans="2:3" ht="14.25" customHeight="1">
      <c r="B779" s="198"/>
      <c r="C779" s="198"/>
    </row>
    <row r="780" spans="2:3" ht="14.25" customHeight="1">
      <c r="B780" s="198"/>
      <c r="C780" s="198"/>
    </row>
    <row r="781" spans="2:3" ht="14.25" customHeight="1">
      <c r="B781" s="198"/>
      <c r="C781" s="198"/>
    </row>
    <row r="782" spans="2:3" ht="14.25" customHeight="1">
      <c r="B782" s="198"/>
      <c r="C782" s="198"/>
    </row>
    <row r="783" spans="2:3" ht="14.25" customHeight="1">
      <c r="B783" s="198"/>
      <c r="C783" s="198"/>
    </row>
    <row r="784" spans="2:3" ht="14.25" customHeight="1">
      <c r="B784" s="198"/>
      <c r="C784" s="198"/>
    </row>
    <row r="785" spans="2:3" ht="14.25" customHeight="1">
      <c r="B785" s="198"/>
      <c r="C785" s="198"/>
    </row>
    <row r="786" spans="2:3" ht="14.25" customHeight="1">
      <c r="B786" s="198"/>
      <c r="C786" s="198"/>
    </row>
    <row r="787" spans="2:3" ht="14.25" customHeight="1">
      <c r="B787" s="198"/>
      <c r="C787" s="198"/>
    </row>
    <row r="788" spans="2:3" ht="14.25" customHeight="1">
      <c r="B788" s="198"/>
      <c r="C788" s="198"/>
    </row>
    <row r="789" spans="2:3" ht="14.25" customHeight="1">
      <c r="B789" s="198"/>
      <c r="C789" s="198"/>
    </row>
    <row r="790" spans="2:3" ht="14.25" customHeight="1">
      <c r="B790" s="198"/>
      <c r="C790" s="198"/>
    </row>
    <row r="791" spans="2:3" ht="14.25" customHeight="1">
      <c r="B791" s="198"/>
      <c r="C791" s="198"/>
    </row>
    <row r="792" spans="2:3" ht="14.25" customHeight="1">
      <c r="B792" s="198"/>
      <c r="C792" s="198"/>
    </row>
    <row r="793" spans="2:3" ht="14.25" customHeight="1">
      <c r="B793" s="198"/>
      <c r="C793" s="198"/>
    </row>
    <row r="794" spans="2:3" ht="14.25" customHeight="1">
      <c r="B794" s="198"/>
      <c r="C794" s="198"/>
    </row>
    <row r="795" spans="2:3" ht="14.25" customHeight="1">
      <c r="B795" s="198"/>
      <c r="C795" s="198"/>
    </row>
    <row r="796" spans="2:3" ht="14.25" customHeight="1">
      <c r="B796" s="198"/>
      <c r="C796" s="198"/>
    </row>
    <row r="797" spans="2:3" ht="14.25" customHeight="1">
      <c r="B797" s="198"/>
      <c r="C797" s="198"/>
    </row>
    <row r="798" spans="2:3" ht="14.25" customHeight="1">
      <c r="B798" s="198"/>
      <c r="C798" s="198"/>
    </row>
    <row r="799" spans="2:3" ht="14.25" customHeight="1">
      <c r="B799" s="198"/>
      <c r="C799" s="198"/>
    </row>
    <row r="800" spans="2:3" ht="14.25" customHeight="1">
      <c r="B800" s="198"/>
      <c r="C800" s="198"/>
    </row>
    <row r="801" spans="2:3" ht="14.25" customHeight="1">
      <c r="B801" s="198"/>
      <c r="C801" s="198"/>
    </row>
    <row r="802" spans="2:3" ht="14.25" customHeight="1">
      <c r="B802" s="198"/>
      <c r="C802" s="198"/>
    </row>
    <row r="803" spans="2:3" ht="14.25" customHeight="1">
      <c r="B803" s="198"/>
      <c r="C803" s="198"/>
    </row>
    <row r="804" spans="2:3" ht="14.25" customHeight="1">
      <c r="B804" s="198"/>
      <c r="C804" s="198"/>
    </row>
    <row r="805" spans="2:3" ht="14.25" customHeight="1">
      <c r="B805" s="198"/>
      <c r="C805" s="198"/>
    </row>
    <row r="806" spans="2:3" ht="14.25" customHeight="1">
      <c r="B806" s="198"/>
      <c r="C806" s="198"/>
    </row>
    <row r="807" spans="2:3" ht="14.25" customHeight="1">
      <c r="B807" s="198"/>
      <c r="C807" s="198"/>
    </row>
    <row r="808" spans="2:3" ht="14.25" customHeight="1">
      <c r="B808" s="198"/>
      <c r="C808" s="198"/>
    </row>
    <row r="809" spans="2:3" ht="14.25" customHeight="1">
      <c r="B809" s="198"/>
      <c r="C809" s="198"/>
    </row>
    <row r="810" spans="2:3" ht="14.25" customHeight="1">
      <c r="B810" s="198"/>
      <c r="C810" s="198"/>
    </row>
    <row r="811" spans="2:3" ht="14.25" customHeight="1">
      <c r="B811" s="198"/>
      <c r="C811" s="198"/>
    </row>
    <row r="812" spans="2:3" ht="14.25" customHeight="1">
      <c r="B812" s="198"/>
      <c r="C812" s="198"/>
    </row>
    <row r="813" spans="2:3" ht="14.25" customHeight="1">
      <c r="B813" s="198"/>
      <c r="C813" s="198"/>
    </row>
    <row r="814" spans="2:3" ht="14.25" customHeight="1">
      <c r="B814" s="198"/>
      <c r="C814" s="198"/>
    </row>
    <row r="815" spans="2:3" ht="14.25" customHeight="1">
      <c r="B815" s="198"/>
      <c r="C815" s="198"/>
    </row>
    <row r="816" spans="2:3" ht="14.25" customHeight="1">
      <c r="B816" s="198"/>
      <c r="C816" s="198"/>
    </row>
    <row r="817" spans="2:3" ht="14.25" customHeight="1">
      <c r="B817" s="198"/>
      <c r="C817" s="198"/>
    </row>
    <row r="818" spans="2:3" ht="14.25" customHeight="1">
      <c r="B818" s="198"/>
      <c r="C818" s="198"/>
    </row>
    <row r="819" spans="2:3" ht="14.25" customHeight="1">
      <c r="B819" s="198"/>
      <c r="C819" s="198"/>
    </row>
    <row r="820" spans="2:3" ht="14.25" customHeight="1">
      <c r="B820" s="198"/>
      <c r="C820" s="198"/>
    </row>
    <row r="821" spans="2:3" ht="14.25" customHeight="1">
      <c r="B821" s="198"/>
      <c r="C821" s="198"/>
    </row>
    <row r="822" spans="2:3" ht="14.25" customHeight="1">
      <c r="B822" s="198"/>
      <c r="C822" s="198"/>
    </row>
    <row r="823" spans="2:3" ht="14.25" customHeight="1">
      <c r="B823" s="198"/>
      <c r="C823" s="198"/>
    </row>
    <row r="824" spans="2:3" ht="14.25" customHeight="1">
      <c r="B824" s="198"/>
      <c r="C824" s="198"/>
    </row>
    <row r="825" spans="2:3" ht="14.25" customHeight="1">
      <c r="B825" s="198"/>
      <c r="C825" s="198"/>
    </row>
    <row r="826" spans="2:3" ht="14.25" customHeight="1">
      <c r="B826" s="198"/>
      <c r="C826" s="198"/>
    </row>
    <row r="827" spans="2:3" ht="14.25" customHeight="1">
      <c r="B827" s="198"/>
      <c r="C827" s="198"/>
    </row>
    <row r="828" spans="2:3" ht="14.25" customHeight="1">
      <c r="B828" s="198"/>
      <c r="C828" s="198"/>
    </row>
    <row r="829" spans="2:3" ht="14.25" customHeight="1">
      <c r="B829" s="198"/>
      <c r="C829" s="198"/>
    </row>
    <row r="830" spans="2:3" ht="14.25" customHeight="1">
      <c r="B830" s="198"/>
      <c r="C830" s="198"/>
    </row>
    <row r="831" spans="2:3" ht="14.25" customHeight="1">
      <c r="B831" s="198"/>
      <c r="C831" s="198"/>
    </row>
    <row r="832" spans="2:3" ht="14.25" customHeight="1">
      <c r="B832" s="198"/>
      <c r="C832" s="198"/>
    </row>
    <row r="833" spans="2:3" ht="14.25" customHeight="1">
      <c r="B833" s="198"/>
      <c r="C833" s="198"/>
    </row>
    <row r="834" spans="2:3" ht="14.25" customHeight="1">
      <c r="B834" s="198"/>
      <c r="C834" s="198"/>
    </row>
    <row r="835" spans="2:3" ht="14.25" customHeight="1">
      <c r="B835" s="198"/>
      <c r="C835" s="198"/>
    </row>
    <row r="836" spans="2:3" ht="14.25" customHeight="1">
      <c r="B836" s="198"/>
      <c r="C836" s="198"/>
    </row>
    <row r="837" spans="2:3" ht="14.25" customHeight="1">
      <c r="B837" s="198"/>
      <c r="C837" s="198"/>
    </row>
    <row r="838" spans="2:3" ht="14.25" customHeight="1">
      <c r="B838" s="198"/>
      <c r="C838" s="198"/>
    </row>
    <row r="839" spans="2:3" ht="14.25" customHeight="1">
      <c r="B839" s="198"/>
      <c r="C839" s="198"/>
    </row>
    <row r="840" spans="2:3" ht="14.25" customHeight="1">
      <c r="B840" s="198"/>
      <c r="C840" s="198"/>
    </row>
    <row r="841" spans="2:3" ht="14.25" customHeight="1">
      <c r="B841" s="198"/>
      <c r="C841" s="198"/>
    </row>
    <row r="842" spans="2:3" ht="14.25" customHeight="1">
      <c r="B842" s="198"/>
      <c r="C842" s="198"/>
    </row>
    <row r="843" spans="2:3" ht="14.25" customHeight="1">
      <c r="B843" s="198"/>
      <c r="C843" s="198"/>
    </row>
    <row r="844" spans="2:3" ht="14.25" customHeight="1">
      <c r="B844" s="198"/>
      <c r="C844" s="198"/>
    </row>
    <row r="845" spans="2:3" ht="14.25" customHeight="1">
      <c r="B845" s="198"/>
      <c r="C845" s="198"/>
    </row>
    <row r="846" spans="2:3" ht="14.25" customHeight="1">
      <c r="B846" s="198"/>
      <c r="C846" s="198"/>
    </row>
    <row r="847" spans="2:3" ht="14.25" customHeight="1">
      <c r="B847" s="198"/>
      <c r="C847" s="198"/>
    </row>
    <row r="848" spans="2:3" ht="14.25" customHeight="1">
      <c r="B848" s="198"/>
      <c r="C848" s="198"/>
    </row>
    <row r="849" spans="2:3" ht="14.25" customHeight="1">
      <c r="B849" s="198"/>
      <c r="C849" s="198"/>
    </row>
    <row r="850" spans="2:3" ht="14.25" customHeight="1">
      <c r="B850" s="198"/>
      <c r="C850" s="198"/>
    </row>
    <row r="851" spans="2:3" ht="14.25" customHeight="1">
      <c r="B851" s="198"/>
      <c r="C851" s="198"/>
    </row>
    <row r="852" spans="2:3" ht="14.25" customHeight="1">
      <c r="B852" s="198"/>
      <c r="C852" s="198"/>
    </row>
    <row r="853" spans="2:3" ht="14.25" customHeight="1">
      <c r="B853" s="198"/>
      <c r="C853" s="198"/>
    </row>
    <row r="854" spans="2:3" ht="14.25" customHeight="1">
      <c r="B854" s="198"/>
      <c r="C854" s="198"/>
    </row>
    <row r="855" spans="2:3" ht="14.25" customHeight="1">
      <c r="B855" s="198"/>
      <c r="C855" s="198"/>
    </row>
    <row r="856" spans="2:3" ht="14.25" customHeight="1">
      <c r="B856" s="198"/>
      <c r="C856" s="198"/>
    </row>
    <row r="857" spans="2:3" ht="14.25" customHeight="1">
      <c r="B857" s="198"/>
      <c r="C857" s="198"/>
    </row>
    <row r="858" spans="2:3" ht="14.25" customHeight="1">
      <c r="B858" s="198"/>
      <c r="C858" s="198"/>
    </row>
    <row r="859" spans="2:3" ht="14.25" customHeight="1">
      <c r="B859" s="198"/>
      <c r="C859" s="198"/>
    </row>
    <row r="860" spans="2:3" ht="14.25" customHeight="1">
      <c r="B860" s="198"/>
      <c r="C860" s="198"/>
    </row>
    <row r="861" spans="2:3" ht="14.25" customHeight="1">
      <c r="B861" s="198"/>
      <c r="C861" s="198"/>
    </row>
    <row r="862" spans="2:3" ht="14.25" customHeight="1">
      <c r="B862" s="198"/>
      <c r="C862" s="198"/>
    </row>
    <row r="863" spans="2:3" ht="14.25" customHeight="1">
      <c r="B863" s="198"/>
      <c r="C863" s="198"/>
    </row>
    <row r="864" spans="2:3" ht="14.25" customHeight="1">
      <c r="B864" s="198"/>
      <c r="C864" s="198"/>
    </row>
    <row r="865" spans="2:3" ht="14.25" customHeight="1">
      <c r="B865" s="198"/>
      <c r="C865" s="198"/>
    </row>
    <row r="866" spans="2:3" ht="14.25" customHeight="1">
      <c r="B866" s="198"/>
      <c r="C866" s="198"/>
    </row>
    <row r="867" spans="2:3" ht="14.25" customHeight="1">
      <c r="B867" s="198"/>
      <c r="C867" s="198"/>
    </row>
    <row r="868" spans="2:3" ht="14.25" customHeight="1">
      <c r="B868" s="198"/>
      <c r="C868" s="198"/>
    </row>
    <row r="869" spans="2:3" ht="14.25" customHeight="1">
      <c r="B869" s="198"/>
      <c r="C869" s="198"/>
    </row>
    <row r="870" spans="2:3" ht="14.25" customHeight="1">
      <c r="B870" s="198"/>
      <c r="C870" s="198"/>
    </row>
    <row r="871" spans="2:3" ht="14.25" customHeight="1">
      <c r="B871" s="198"/>
      <c r="C871" s="198"/>
    </row>
    <row r="872" spans="2:3" ht="14.25" customHeight="1">
      <c r="B872" s="198"/>
      <c r="C872" s="198"/>
    </row>
    <row r="873" spans="2:3" ht="14.25" customHeight="1">
      <c r="B873" s="198"/>
      <c r="C873" s="198"/>
    </row>
    <row r="874" spans="2:3" ht="14.25" customHeight="1">
      <c r="B874" s="198"/>
      <c r="C874" s="198"/>
    </row>
    <row r="875" spans="2:3" ht="14.25" customHeight="1">
      <c r="B875" s="198"/>
      <c r="C875" s="198"/>
    </row>
    <row r="876" spans="2:3" ht="14.25" customHeight="1">
      <c r="B876" s="198"/>
      <c r="C876" s="198"/>
    </row>
    <row r="877" spans="2:3" ht="14.25" customHeight="1">
      <c r="B877" s="198"/>
      <c r="C877" s="198"/>
    </row>
    <row r="878" spans="2:3" ht="14.25" customHeight="1">
      <c r="B878" s="198"/>
      <c r="C878" s="198"/>
    </row>
    <row r="879" spans="2:3" ht="14.25" customHeight="1">
      <c r="B879" s="198"/>
      <c r="C879" s="198"/>
    </row>
    <row r="880" spans="2:3" ht="14.25" customHeight="1">
      <c r="B880" s="198"/>
      <c r="C880" s="198"/>
    </row>
    <row r="881" spans="2:3" ht="14.25" customHeight="1">
      <c r="B881" s="198"/>
      <c r="C881" s="198"/>
    </row>
    <row r="882" spans="2:3" ht="14.25" customHeight="1">
      <c r="B882" s="198"/>
      <c r="C882" s="198"/>
    </row>
    <row r="883" spans="2:3" ht="14.25" customHeight="1">
      <c r="B883" s="198"/>
      <c r="C883" s="198"/>
    </row>
    <row r="884" spans="2:3" ht="14.25" customHeight="1">
      <c r="B884" s="198"/>
      <c r="C884" s="198"/>
    </row>
    <row r="885" spans="2:3" ht="14.25" customHeight="1">
      <c r="B885" s="198"/>
      <c r="C885" s="198"/>
    </row>
    <row r="886" spans="2:3" ht="14.25" customHeight="1">
      <c r="B886" s="198"/>
      <c r="C886" s="198"/>
    </row>
    <row r="887" spans="2:3" ht="14.25" customHeight="1">
      <c r="B887" s="198"/>
      <c r="C887" s="198"/>
    </row>
    <row r="888" spans="2:3" ht="14.25" customHeight="1">
      <c r="B888" s="198"/>
      <c r="C888" s="198"/>
    </row>
    <row r="889" spans="2:3" ht="14.25" customHeight="1">
      <c r="B889" s="198"/>
      <c r="C889" s="198"/>
    </row>
    <row r="890" spans="2:3" ht="14.25" customHeight="1">
      <c r="B890" s="198"/>
      <c r="C890" s="198"/>
    </row>
    <row r="891" spans="2:3" ht="14.25" customHeight="1">
      <c r="B891" s="198"/>
      <c r="C891" s="198"/>
    </row>
    <row r="892" spans="2:3" ht="14.25" customHeight="1">
      <c r="B892" s="198"/>
      <c r="C892" s="198"/>
    </row>
    <row r="893" spans="2:3" ht="14.25" customHeight="1">
      <c r="B893" s="198"/>
      <c r="C893" s="198"/>
    </row>
    <row r="894" spans="2:3" ht="14.25" customHeight="1">
      <c r="B894" s="198"/>
      <c r="C894" s="198"/>
    </row>
    <row r="895" spans="2:3" ht="14.25" customHeight="1">
      <c r="B895" s="198"/>
      <c r="C895" s="198"/>
    </row>
    <row r="896" spans="2:3" ht="14.25" customHeight="1">
      <c r="B896" s="198"/>
      <c r="C896" s="198"/>
    </row>
    <row r="897" spans="2:3" ht="14.25" customHeight="1">
      <c r="B897" s="198"/>
      <c r="C897" s="198"/>
    </row>
    <row r="898" spans="2:3" ht="14.25" customHeight="1">
      <c r="B898" s="198"/>
      <c r="C898" s="198"/>
    </row>
    <row r="899" spans="2:3" ht="14.25" customHeight="1">
      <c r="B899" s="198"/>
      <c r="C899" s="198"/>
    </row>
    <row r="900" spans="2:3" ht="14.25" customHeight="1">
      <c r="B900" s="198"/>
      <c r="C900" s="198"/>
    </row>
    <row r="901" spans="2:3" ht="14.25" customHeight="1">
      <c r="B901" s="198"/>
      <c r="C901" s="198"/>
    </row>
    <row r="902" spans="2:3" ht="14.25" customHeight="1">
      <c r="B902" s="198"/>
      <c r="C902" s="198"/>
    </row>
    <row r="903" spans="2:3" ht="14.25" customHeight="1">
      <c r="B903" s="198"/>
      <c r="C903" s="198"/>
    </row>
    <row r="904" spans="2:3" ht="14.25" customHeight="1">
      <c r="B904" s="198"/>
      <c r="C904" s="198"/>
    </row>
    <row r="905" spans="2:3" ht="14.25" customHeight="1">
      <c r="B905" s="198"/>
      <c r="C905" s="198"/>
    </row>
    <row r="906" spans="2:3" ht="14.25" customHeight="1">
      <c r="B906" s="198"/>
      <c r="C906" s="198"/>
    </row>
    <row r="907" spans="2:3" ht="14.25" customHeight="1">
      <c r="B907" s="198"/>
      <c r="C907" s="198"/>
    </row>
    <row r="908" spans="2:3" ht="14.25" customHeight="1">
      <c r="B908" s="198"/>
      <c r="C908" s="198"/>
    </row>
    <row r="909" spans="2:3" ht="14.25" customHeight="1">
      <c r="B909" s="198"/>
      <c r="C909" s="198"/>
    </row>
    <row r="910" spans="2:3" ht="14.25" customHeight="1">
      <c r="B910" s="198"/>
      <c r="C910" s="198"/>
    </row>
    <row r="911" spans="2:3" ht="14.25" customHeight="1">
      <c r="B911" s="198"/>
      <c r="C911" s="198"/>
    </row>
    <row r="912" spans="2:3" ht="14.25" customHeight="1">
      <c r="B912" s="198"/>
      <c r="C912" s="198"/>
    </row>
    <row r="913" spans="2:3" ht="14.25" customHeight="1">
      <c r="B913" s="198"/>
      <c r="C913" s="198"/>
    </row>
    <row r="914" spans="2:3" ht="14.25" customHeight="1">
      <c r="B914" s="198"/>
      <c r="C914" s="198"/>
    </row>
    <row r="915" spans="2:3" ht="14.25" customHeight="1">
      <c r="B915" s="198"/>
      <c r="C915" s="198"/>
    </row>
    <row r="916" spans="2:3" ht="14.25" customHeight="1">
      <c r="B916" s="198"/>
      <c r="C916" s="198"/>
    </row>
    <row r="917" spans="2:3" ht="14.25" customHeight="1">
      <c r="B917" s="198"/>
      <c r="C917" s="198"/>
    </row>
    <row r="918" spans="2:3" ht="14.25" customHeight="1">
      <c r="B918" s="198"/>
      <c r="C918" s="198"/>
    </row>
    <row r="919" spans="2:3" ht="14.25" customHeight="1">
      <c r="B919" s="198"/>
      <c r="C919" s="198"/>
    </row>
    <row r="920" spans="2:3" ht="14.25" customHeight="1">
      <c r="B920" s="198"/>
      <c r="C920" s="198"/>
    </row>
    <row r="921" spans="2:3" ht="14.25" customHeight="1">
      <c r="B921" s="198"/>
      <c r="C921" s="198"/>
    </row>
    <row r="922" spans="2:3" ht="14.25" customHeight="1">
      <c r="B922" s="198"/>
      <c r="C922" s="198"/>
    </row>
    <row r="923" spans="2:3" ht="14.25" customHeight="1">
      <c r="B923" s="198"/>
      <c r="C923" s="198"/>
    </row>
    <row r="924" spans="2:3" ht="14.25" customHeight="1">
      <c r="B924" s="198"/>
      <c r="C924" s="198"/>
    </row>
    <row r="925" spans="2:3" ht="14.25" customHeight="1">
      <c r="B925" s="198"/>
      <c r="C925" s="198"/>
    </row>
    <row r="926" spans="2:3" ht="14.25" customHeight="1">
      <c r="B926" s="198"/>
      <c r="C926" s="198"/>
    </row>
    <row r="927" spans="2:3" ht="14.25" customHeight="1">
      <c r="B927" s="198"/>
      <c r="C927" s="198"/>
    </row>
    <row r="928" spans="2:3" ht="14.25" customHeight="1">
      <c r="B928" s="198"/>
      <c r="C928" s="198"/>
    </row>
    <row r="929" spans="2:3" ht="14.25" customHeight="1">
      <c r="B929" s="198"/>
      <c r="C929" s="198"/>
    </row>
    <row r="930" spans="2:3" ht="14.25" customHeight="1">
      <c r="B930" s="198"/>
      <c r="C930" s="198"/>
    </row>
    <row r="931" spans="2:3" ht="14.25" customHeight="1">
      <c r="B931" s="198"/>
      <c r="C931" s="198"/>
    </row>
    <row r="932" spans="2:3" ht="14.25" customHeight="1">
      <c r="B932" s="198"/>
      <c r="C932" s="198"/>
    </row>
    <row r="933" spans="2:3" ht="14.25" customHeight="1">
      <c r="B933" s="198"/>
      <c r="C933" s="198"/>
    </row>
    <row r="934" spans="2:3" ht="14.25" customHeight="1">
      <c r="B934" s="198"/>
      <c r="C934" s="198"/>
    </row>
    <row r="935" spans="2:3" ht="14.25" customHeight="1">
      <c r="B935" s="198"/>
      <c r="C935" s="198"/>
    </row>
    <row r="936" spans="2:3" ht="14.25" customHeight="1">
      <c r="B936" s="198"/>
      <c r="C936" s="198"/>
    </row>
    <row r="937" spans="2:3" ht="14.25" customHeight="1">
      <c r="B937" s="198"/>
      <c r="C937" s="198"/>
    </row>
    <row r="938" spans="2:3" ht="14.25" customHeight="1">
      <c r="B938" s="198"/>
      <c r="C938" s="198"/>
    </row>
    <row r="939" spans="2:3" ht="14.25" customHeight="1">
      <c r="B939" s="198"/>
      <c r="C939" s="198"/>
    </row>
    <row r="940" spans="2:3" ht="14.25" customHeight="1">
      <c r="B940" s="198"/>
      <c r="C940" s="198"/>
    </row>
    <row r="941" spans="2:3" ht="14.25" customHeight="1">
      <c r="B941" s="198"/>
      <c r="C941" s="198"/>
    </row>
    <row r="942" spans="2:3" ht="14.25" customHeight="1">
      <c r="B942" s="198"/>
      <c r="C942" s="198"/>
    </row>
    <row r="943" spans="2:3" ht="14.25" customHeight="1">
      <c r="B943" s="198"/>
      <c r="C943" s="198"/>
    </row>
    <row r="944" spans="2:3" ht="14.25" customHeight="1">
      <c r="B944" s="198"/>
      <c r="C944" s="198"/>
    </row>
    <row r="945" spans="2:3" ht="14.25" customHeight="1">
      <c r="B945" s="198"/>
      <c r="C945" s="198"/>
    </row>
    <row r="946" spans="2:3" ht="14.25" customHeight="1">
      <c r="B946" s="198"/>
      <c r="C946" s="198"/>
    </row>
    <row r="947" spans="2:3" ht="14.25" customHeight="1">
      <c r="B947" s="198"/>
      <c r="C947" s="198"/>
    </row>
    <row r="948" spans="2:3" ht="14.25" customHeight="1">
      <c r="B948" s="198"/>
      <c r="C948" s="198"/>
    </row>
    <row r="949" spans="2:3" ht="14.25" customHeight="1">
      <c r="B949" s="198"/>
      <c r="C949" s="198"/>
    </row>
    <row r="950" spans="2:3" ht="14.25" customHeight="1">
      <c r="B950" s="198"/>
      <c r="C950" s="198"/>
    </row>
    <row r="951" spans="2:3" ht="14.25" customHeight="1">
      <c r="B951" s="198"/>
      <c r="C951" s="198"/>
    </row>
    <row r="952" spans="2:3" ht="14.25" customHeight="1">
      <c r="B952" s="198"/>
      <c r="C952" s="198"/>
    </row>
    <row r="953" spans="2:3" ht="14.25" customHeight="1">
      <c r="B953" s="198"/>
      <c r="C953" s="198"/>
    </row>
    <row r="954" spans="2:3" ht="14.25" customHeight="1">
      <c r="B954" s="198"/>
      <c r="C954" s="198"/>
    </row>
    <row r="955" spans="2:3" ht="14.25" customHeight="1">
      <c r="B955" s="198"/>
      <c r="C955" s="198"/>
    </row>
    <row r="956" spans="2:3" ht="14.25" customHeight="1">
      <c r="B956" s="198"/>
      <c r="C956" s="198"/>
    </row>
    <row r="957" spans="2:3" ht="14.25" customHeight="1">
      <c r="B957" s="198"/>
      <c r="C957" s="198"/>
    </row>
    <row r="958" spans="2:3" ht="14.25" customHeight="1">
      <c r="B958" s="198"/>
      <c r="C958" s="198"/>
    </row>
    <row r="959" spans="2:3" ht="14.25" customHeight="1">
      <c r="B959" s="198"/>
      <c r="C959" s="198"/>
    </row>
    <row r="960" spans="2:3" ht="14.25" customHeight="1">
      <c r="B960" s="198"/>
      <c r="C960" s="198"/>
    </row>
    <row r="961" spans="2:3" ht="14.25" customHeight="1">
      <c r="B961" s="198"/>
      <c r="C961" s="198"/>
    </row>
    <row r="962" spans="2:3" ht="14.25" customHeight="1">
      <c r="B962" s="198"/>
      <c r="C962" s="198"/>
    </row>
    <row r="963" spans="2:3" ht="14.25" customHeight="1">
      <c r="B963" s="198"/>
      <c r="C963" s="198"/>
    </row>
    <row r="964" spans="2:3" ht="14.25" customHeight="1">
      <c r="B964" s="198"/>
      <c r="C964" s="198"/>
    </row>
    <row r="965" spans="2:3" ht="14.25" customHeight="1">
      <c r="B965" s="198"/>
      <c r="C965" s="198"/>
    </row>
    <row r="966" spans="2:3" ht="14.25" customHeight="1">
      <c r="B966" s="198"/>
      <c r="C966" s="198"/>
    </row>
    <row r="967" spans="2:3" ht="14.25" customHeight="1">
      <c r="B967" s="198"/>
      <c r="C967" s="198"/>
    </row>
    <row r="968" spans="2:3" ht="14.25" customHeight="1">
      <c r="B968" s="198"/>
      <c r="C968" s="198"/>
    </row>
    <row r="969" spans="2:3" ht="14.25" customHeight="1">
      <c r="B969" s="198"/>
      <c r="C969" s="198"/>
    </row>
    <row r="970" spans="2:3" ht="14.25" customHeight="1">
      <c r="B970" s="198"/>
      <c r="C970" s="198"/>
    </row>
    <row r="971" spans="2:3" ht="14.25" customHeight="1">
      <c r="B971" s="198"/>
      <c r="C971" s="198"/>
    </row>
    <row r="972" spans="2:3" ht="14.25" customHeight="1">
      <c r="B972" s="198"/>
      <c r="C972" s="198"/>
    </row>
    <row r="973" spans="2:3" ht="14.25" customHeight="1">
      <c r="B973" s="198"/>
      <c r="C973" s="198"/>
    </row>
    <row r="974" spans="2:3" ht="14.25" customHeight="1">
      <c r="B974" s="198"/>
      <c r="C974" s="198"/>
    </row>
    <row r="975" spans="2:3" ht="14.25" customHeight="1">
      <c r="B975" s="198"/>
      <c r="C975" s="198"/>
    </row>
    <row r="976" spans="2:3" ht="14.25" customHeight="1">
      <c r="B976" s="198"/>
      <c r="C976" s="198"/>
    </row>
    <row r="977" spans="2:3" ht="14.25" customHeight="1">
      <c r="B977" s="198"/>
      <c r="C977" s="198"/>
    </row>
    <row r="978" spans="2:3" ht="14.25" customHeight="1">
      <c r="B978" s="198"/>
      <c r="C978" s="198"/>
    </row>
    <row r="979" spans="2:3" ht="14.25" customHeight="1">
      <c r="B979" s="198"/>
      <c r="C979" s="198"/>
    </row>
    <row r="980" spans="2:3" ht="14.25" customHeight="1">
      <c r="B980" s="198"/>
      <c r="C980" s="198"/>
    </row>
    <row r="981" spans="2:3" ht="14.25" customHeight="1">
      <c r="B981" s="198"/>
      <c r="C981" s="198"/>
    </row>
    <row r="982" spans="2:3" ht="14.25" customHeight="1">
      <c r="B982" s="198"/>
      <c r="C982" s="198"/>
    </row>
    <row r="983" spans="2:3" ht="14.25" customHeight="1">
      <c r="B983" s="198"/>
      <c r="C983" s="198"/>
    </row>
    <row r="984" spans="2:3" ht="14.25" customHeight="1">
      <c r="B984" s="198"/>
      <c r="C984" s="198"/>
    </row>
    <row r="985" spans="2:3" ht="14.25" customHeight="1">
      <c r="B985" s="198"/>
      <c r="C985" s="198"/>
    </row>
    <row r="986" spans="2:3" ht="14.25" customHeight="1">
      <c r="B986" s="198"/>
      <c r="C986" s="198"/>
    </row>
    <row r="987" spans="2:3" ht="14.25" customHeight="1">
      <c r="B987" s="198"/>
      <c r="C987" s="198"/>
    </row>
    <row r="988" spans="2:3" ht="14.25" customHeight="1">
      <c r="B988" s="198"/>
      <c r="C988" s="198"/>
    </row>
    <row r="989" spans="2:3" ht="14.25" customHeight="1">
      <c r="B989" s="198"/>
      <c r="C989" s="198"/>
    </row>
    <row r="990" spans="2:3" ht="14.25" customHeight="1">
      <c r="B990" s="198"/>
      <c r="C990" s="198"/>
    </row>
    <row r="991" spans="2:3" ht="14.25" customHeight="1">
      <c r="B991" s="198"/>
      <c r="C991" s="198"/>
    </row>
    <row r="992" spans="2:3" ht="14.25" customHeight="1">
      <c r="B992" s="198"/>
      <c r="C992" s="198"/>
    </row>
    <row r="993" spans="2:3" ht="14.25" customHeight="1">
      <c r="B993" s="198"/>
      <c r="C993" s="198"/>
    </row>
    <row r="994" spans="2:3" ht="14.25" customHeight="1">
      <c r="B994" s="198"/>
      <c r="C994" s="198"/>
    </row>
    <row r="995" spans="2:3" ht="14.25" customHeight="1">
      <c r="B995" s="198"/>
      <c r="C995" s="198"/>
    </row>
    <row r="996" spans="2:3" ht="14.25" customHeight="1">
      <c r="B996" s="198"/>
      <c r="C996" s="198"/>
    </row>
    <row r="997" spans="2:3" ht="14.25" customHeight="1">
      <c r="B997" s="198"/>
      <c r="C997" s="198"/>
    </row>
    <row r="998" spans="2:3" ht="14.25" customHeight="1">
      <c r="B998" s="198"/>
      <c r="C998" s="198"/>
    </row>
    <row r="999" spans="2:3" ht="14.25" customHeight="1">
      <c r="B999" s="198"/>
      <c r="C999" s="198"/>
    </row>
    <row r="1000" spans="2:3" ht="14.25" customHeight="1">
      <c r="B1000" s="198"/>
      <c r="C1000" s="198"/>
    </row>
    <row r="1001" spans="2:3" ht="14.25" customHeight="1">
      <c r="B1001" s="198"/>
      <c r="C1001" s="198"/>
    </row>
    <row r="1002" spans="2:3" ht="14.25" customHeight="1">
      <c r="B1002" s="198"/>
      <c r="C1002" s="198"/>
    </row>
  </sheetData>
  <mergeCells count="57">
    <mergeCell ref="B37:C37"/>
    <mergeCell ref="D37:J37"/>
    <mergeCell ref="B34:C34"/>
    <mergeCell ref="D34:J34"/>
    <mergeCell ref="B35:C35"/>
    <mergeCell ref="D35:J35"/>
    <mergeCell ref="B36:C36"/>
    <mergeCell ref="D36:J36"/>
    <mergeCell ref="B29:C29"/>
    <mergeCell ref="D29:J29"/>
    <mergeCell ref="B30:C30"/>
    <mergeCell ref="D30:J30"/>
    <mergeCell ref="A32:J32"/>
    <mergeCell ref="B33:C33"/>
    <mergeCell ref="D33:J33"/>
    <mergeCell ref="A25:J25"/>
    <mergeCell ref="B26:C26"/>
    <mergeCell ref="D26:J26"/>
    <mergeCell ref="B27:C27"/>
    <mergeCell ref="D27:J27"/>
    <mergeCell ref="B28:C28"/>
    <mergeCell ref="D28:J28"/>
    <mergeCell ref="B21:C21"/>
    <mergeCell ref="D21:J21"/>
    <mergeCell ref="B22:C22"/>
    <mergeCell ref="D22:J22"/>
    <mergeCell ref="B23:C23"/>
    <mergeCell ref="D23:J23"/>
    <mergeCell ref="B16:C16"/>
    <mergeCell ref="D16:J16"/>
    <mergeCell ref="A18:J18"/>
    <mergeCell ref="B19:C19"/>
    <mergeCell ref="D19:J19"/>
    <mergeCell ref="B20:C20"/>
    <mergeCell ref="D20:J20"/>
    <mergeCell ref="B13:C13"/>
    <mergeCell ref="D13:J13"/>
    <mergeCell ref="B14:C14"/>
    <mergeCell ref="D14:J14"/>
    <mergeCell ref="B15:C15"/>
    <mergeCell ref="D15:J15"/>
    <mergeCell ref="D8:J8"/>
    <mergeCell ref="B9:C9"/>
    <mergeCell ref="D9:J9"/>
    <mergeCell ref="A11:J11"/>
    <mergeCell ref="B12:C12"/>
    <mergeCell ref="D12:J12"/>
    <mergeCell ref="A1:J2"/>
    <mergeCell ref="A4:J4"/>
    <mergeCell ref="B5:C5"/>
    <mergeCell ref="D5:J5"/>
    <mergeCell ref="M5:S8"/>
    <mergeCell ref="B6:C6"/>
    <mergeCell ref="D6:J6"/>
    <mergeCell ref="B7:C7"/>
    <mergeCell ref="D7:J7"/>
    <mergeCell ref="B8:C8"/>
  </mergeCells>
  <pageMargins left="0.7" right="0.54166666666666663" top="1.1166666666666667" bottom="1.6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28294-3EE1-485E-B3DD-47D0FB1ED2AB}">
  <dimension ref="A1:Z1017"/>
  <sheetViews>
    <sheetView showGridLines="0" workbookViewId="0">
      <selection activeCell="A30" sqref="A30:J30"/>
    </sheetView>
  </sheetViews>
  <sheetFormatPr defaultColWidth="14.42578125" defaultRowHeight="15" customHeight="1"/>
  <cols>
    <col min="1" max="11" width="8.7109375" style="37" customWidth="1"/>
    <col min="12" max="12" width="19.5703125" style="37" customWidth="1"/>
    <col min="13" max="13" width="21.42578125" style="37" customWidth="1"/>
    <col min="14" max="14" width="16.140625" style="37" customWidth="1"/>
    <col min="15" max="15" width="14.28515625" style="37" customWidth="1"/>
    <col min="16" max="16" width="12.42578125" style="37" customWidth="1"/>
    <col min="17" max="17" width="12" style="37" customWidth="1"/>
    <col min="18" max="26" width="8.7109375" style="37" customWidth="1"/>
    <col min="27" max="16384" width="14.42578125" style="37"/>
  </cols>
  <sheetData>
    <row r="1" spans="1:26" ht="14.25" customHeight="1">
      <c r="A1" s="136" t="str">
        <f>+IF('[1]Initial data'!$A$3=0,"Opis modelu biznesowegoy", "Description of business model")</f>
        <v>Description of business model</v>
      </c>
      <c r="B1" s="137"/>
      <c r="C1" s="137"/>
      <c r="D1" s="137"/>
      <c r="E1" s="137"/>
      <c r="F1" s="137"/>
      <c r="G1" s="137"/>
      <c r="H1" s="137"/>
      <c r="I1" s="137"/>
      <c r="J1" s="138"/>
    </row>
    <row r="2" spans="1:26" ht="15" customHeight="1" thickBot="1">
      <c r="A2" s="139"/>
      <c r="B2" s="140"/>
      <c r="C2" s="140"/>
      <c r="D2" s="140"/>
      <c r="E2" s="140"/>
      <c r="F2" s="140"/>
      <c r="G2" s="140"/>
      <c r="H2" s="140"/>
      <c r="I2" s="140"/>
      <c r="J2" s="141"/>
    </row>
    <row r="3" spans="1:26" ht="14.25" customHeight="1" thickBot="1"/>
    <row r="4" spans="1:26" ht="14.25" customHeight="1" thickBot="1">
      <c r="A4" s="72" t="str">
        <f>+IF('[1]Initial data'!$A$3=0,"Przewagi konkurencyjne", "Competitive advantages")</f>
        <v>Competitive advantages</v>
      </c>
      <c r="B4" s="73"/>
      <c r="C4" s="73"/>
      <c r="D4" s="73"/>
      <c r="E4" s="73"/>
      <c r="F4" s="73"/>
      <c r="G4" s="73"/>
      <c r="H4" s="73"/>
      <c r="I4" s="73"/>
      <c r="J4" s="74"/>
    </row>
    <row r="5" spans="1:26" ht="102.75" customHeight="1" thickBot="1">
      <c r="B5" s="207"/>
      <c r="C5" s="47"/>
      <c r="D5" s="47"/>
      <c r="E5" s="47"/>
      <c r="F5" s="47"/>
      <c r="G5" s="47"/>
      <c r="H5" s="47"/>
      <c r="I5" s="47"/>
      <c r="J5" s="208"/>
      <c r="L5" s="201" t="s">
        <v>126</v>
      </c>
      <c r="M5" s="128"/>
      <c r="N5" s="128"/>
      <c r="O5" s="128"/>
      <c r="P5" s="128"/>
      <c r="Q5" s="128"/>
      <c r="R5" s="128"/>
      <c r="S5" s="128"/>
      <c r="T5" s="128"/>
    </row>
    <row r="6" spans="1:26" ht="14.25" customHeight="1" thickBot="1"/>
    <row r="7" spans="1:26" ht="14.25" customHeight="1" thickBot="1">
      <c r="A7" s="72" t="str">
        <f>+IF('[1]Initial data'!$A$3=0,"Strategia wprowadzenia produktu/usługi na rynek", "The strategy of launching product/service on the market")</f>
        <v>The strategy of launching product/service on the market</v>
      </c>
      <c r="B7" s="73"/>
      <c r="C7" s="73"/>
      <c r="D7" s="73"/>
      <c r="E7" s="73"/>
      <c r="F7" s="73"/>
      <c r="G7" s="73"/>
      <c r="H7" s="73"/>
      <c r="I7" s="73"/>
      <c r="J7" s="74"/>
    </row>
    <row r="8" spans="1:26" ht="60" customHeight="1" thickBot="1">
      <c r="B8" s="209"/>
      <c r="C8" s="210"/>
      <c r="D8" s="210"/>
      <c r="E8" s="210"/>
      <c r="F8" s="210"/>
      <c r="G8" s="210"/>
      <c r="H8" s="210"/>
      <c r="I8" s="210"/>
      <c r="J8" s="211"/>
      <c r="L8" s="201" t="s">
        <v>127</v>
      </c>
      <c r="M8" s="128"/>
      <c r="N8" s="128"/>
      <c r="O8" s="128"/>
      <c r="P8" s="128"/>
      <c r="Q8" s="128"/>
      <c r="R8" s="128"/>
      <c r="S8" s="128"/>
      <c r="T8" s="128"/>
    </row>
    <row r="9" spans="1:26" ht="14.25" customHeight="1" thickBot="1"/>
    <row r="10" spans="1:26" ht="14.25" customHeight="1" thickBot="1">
      <c r="A10" s="72" t="str">
        <f>+IF('[1]Initial data'!$A$3=0,"Harmonogram realizacji projektu", "Project schedule")</f>
        <v>Project schedule</v>
      </c>
      <c r="B10" s="73"/>
      <c r="C10" s="73"/>
      <c r="D10" s="73"/>
      <c r="E10" s="73"/>
      <c r="F10" s="73"/>
      <c r="G10" s="73"/>
      <c r="H10" s="73"/>
      <c r="I10" s="73"/>
      <c r="J10" s="74"/>
    </row>
    <row r="11" spans="1:26" ht="24.75" customHeight="1" thickBot="1">
      <c r="B11" s="212"/>
      <c r="C11" s="213"/>
      <c r="D11" s="213"/>
      <c r="E11" s="213"/>
      <c r="F11" s="213"/>
      <c r="G11" s="213"/>
      <c r="H11" s="213"/>
      <c r="I11" s="213"/>
      <c r="J11" s="214"/>
      <c r="L11" s="215" t="s">
        <v>128</v>
      </c>
      <c r="M11" s="216" t="s">
        <v>129</v>
      </c>
      <c r="N11" s="216" t="s">
        <v>121</v>
      </c>
      <c r="O11" s="216" t="s">
        <v>122</v>
      </c>
      <c r="P11" s="217" t="s">
        <v>130</v>
      </c>
      <c r="R11" s="218" t="s">
        <v>131</v>
      </c>
      <c r="S11" s="218"/>
      <c r="T11" s="218"/>
      <c r="U11" s="218"/>
      <c r="V11" s="218"/>
      <c r="W11" s="218"/>
      <c r="X11" s="218"/>
      <c r="Y11" s="218"/>
      <c r="Z11" s="218"/>
    </row>
    <row r="12" spans="1:26">
      <c r="B12" s="219"/>
      <c r="C12" s="220"/>
      <c r="D12" s="220"/>
      <c r="E12" s="220"/>
      <c r="F12" s="220"/>
      <c r="G12" s="220"/>
      <c r="H12" s="220"/>
      <c r="I12" s="220"/>
      <c r="J12" s="221"/>
      <c r="L12" s="222"/>
      <c r="M12" s="223"/>
      <c r="N12" s="223"/>
      <c r="O12" s="223"/>
      <c r="P12" s="224"/>
      <c r="R12" s="218"/>
      <c r="S12" s="218"/>
      <c r="T12" s="218"/>
      <c r="U12" s="218"/>
      <c r="V12" s="218"/>
      <c r="W12" s="218"/>
      <c r="X12" s="218"/>
      <c r="Y12" s="218"/>
      <c r="Z12" s="218"/>
    </row>
    <row r="13" spans="1:26" ht="60" customHeight="1">
      <c r="B13" s="219"/>
      <c r="C13" s="220"/>
      <c r="D13" s="220"/>
      <c r="E13" s="220"/>
      <c r="F13" s="220"/>
      <c r="G13" s="220"/>
      <c r="H13" s="220"/>
      <c r="I13" s="220"/>
      <c r="J13" s="221"/>
      <c r="L13" s="225"/>
      <c r="M13" s="226"/>
      <c r="N13" s="226"/>
      <c r="O13" s="226"/>
      <c r="P13" s="227"/>
      <c r="R13" s="218"/>
      <c r="S13" s="218"/>
      <c r="T13" s="218"/>
      <c r="U13" s="218"/>
      <c r="V13" s="218"/>
      <c r="W13" s="218"/>
      <c r="X13" s="218"/>
      <c r="Y13" s="218"/>
      <c r="Z13" s="218"/>
    </row>
    <row r="14" spans="1:26">
      <c r="B14" s="219"/>
      <c r="C14" s="220"/>
      <c r="D14" s="220"/>
      <c r="E14" s="220"/>
      <c r="F14" s="220"/>
      <c r="G14" s="220"/>
      <c r="H14" s="220"/>
      <c r="I14" s="220"/>
      <c r="J14" s="221"/>
      <c r="L14" s="225"/>
      <c r="M14" s="226"/>
      <c r="N14" s="226"/>
      <c r="O14" s="226"/>
      <c r="P14" s="227"/>
      <c r="R14" s="218"/>
      <c r="S14" s="218"/>
      <c r="T14" s="218"/>
      <c r="U14" s="218"/>
      <c r="V14" s="218"/>
      <c r="W14" s="218"/>
      <c r="X14" s="218"/>
      <c r="Y14" s="218"/>
      <c r="Z14" s="218"/>
    </row>
    <row r="15" spans="1:26">
      <c r="B15" s="219"/>
      <c r="C15" s="220"/>
      <c r="D15" s="220"/>
      <c r="E15" s="220"/>
      <c r="F15" s="220"/>
      <c r="G15" s="220"/>
      <c r="H15" s="220"/>
      <c r="I15" s="220"/>
      <c r="J15" s="221"/>
      <c r="L15" s="225"/>
      <c r="M15" s="226"/>
      <c r="N15" s="226"/>
      <c r="O15" s="226"/>
      <c r="P15" s="227"/>
      <c r="R15" s="218"/>
      <c r="S15" s="218"/>
      <c r="T15" s="218"/>
      <c r="U15" s="218"/>
      <c r="V15" s="218"/>
      <c r="W15" s="218"/>
      <c r="X15" s="218"/>
      <c r="Y15" s="218"/>
      <c r="Z15" s="218"/>
    </row>
    <row r="16" spans="1:26">
      <c r="B16" s="219"/>
      <c r="C16" s="220"/>
      <c r="D16" s="220"/>
      <c r="E16" s="220"/>
      <c r="F16" s="220"/>
      <c r="G16" s="220"/>
      <c r="H16" s="220"/>
      <c r="I16" s="220"/>
      <c r="J16" s="221"/>
      <c r="L16" s="225"/>
      <c r="M16" s="226"/>
      <c r="N16" s="226"/>
      <c r="O16" s="226"/>
      <c r="P16" s="227"/>
      <c r="R16" s="218"/>
      <c r="S16" s="218"/>
      <c r="T16" s="218"/>
      <c r="U16" s="218"/>
      <c r="V16" s="218"/>
      <c r="W16" s="218"/>
      <c r="X16" s="218"/>
      <c r="Y16" s="218"/>
      <c r="Z16" s="218"/>
    </row>
    <row r="17" spans="1:26">
      <c r="B17" s="219"/>
      <c r="C17" s="220"/>
      <c r="D17" s="220"/>
      <c r="E17" s="220"/>
      <c r="F17" s="220"/>
      <c r="G17" s="220"/>
      <c r="H17" s="220"/>
      <c r="I17" s="220"/>
      <c r="J17" s="221"/>
      <c r="L17" s="225"/>
      <c r="M17" s="226"/>
      <c r="N17" s="226"/>
      <c r="O17" s="226"/>
      <c r="P17" s="227"/>
      <c r="R17" s="218"/>
      <c r="S17" s="218"/>
      <c r="T17" s="218"/>
      <c r="U17" s="218"/>
      <c r="V17" s="218"/>
      <c r="W17" s="218"/>
      <c r="X17" s="218"/>
      <c r="Y17" s="218"/>
      <c r="Z17" s="218"/>
    </row>
    <row r="18" spans="1:26">
      <c r="B18" s="219"/>
      <c r="C18" s="220"/>
      <c r="D18" s="220"/>
      <c r="E18" s="220"/>
      <c r="F18" s="220"/>
      <c r="G18" s="220"/>
      <c r="H18" s="220"/>
      <c r="I18" s="220"/>
      <c r="J18" s="221"/>
      <c r="L18" s="225"/>
      <c r="M18" s="226"/>
      <c r="N18" s="226"/>
      <c r="O18" s="226"/>
      <c r="P18" s="227"/>
      <c r="R18" s="218"/>
      <c r="S18" s="218"/>
      <c r="T18" s="218"/>
      <c r="U18" s="218"/>
      <c r="V18" s="218"/>
      <c r="W18" s="218"/>
      <c r="X18" s="218"/>
      <c r="Y18" s="218"/>
      <c r="Z18" s="218"/>
    </row>
    <row r="19" spans="1:26">
      <c r="B19" s="219"/>
      <c r="C19" s="220"/>
      <c r="D19" s="220"/>
      <c r="E19" s="220"/>
      <c r="F19" s="220"/>
      <c r="G19" s="220"/>
      <c r="H19" s="220"/>
      <c r="I19" s="220"/>
      <c r="J19" s="221"/>
      <c r="L19" s="225"/>
      <c r="M19" s="228"/>
      <c r="N19" s="228"/>
      <c r="O19" s="228"/>
      <c r="P19" s="229"/>
      <c r="R19" s="218"/>
      <c r="S19" s="218"/>
      <c r="T19" s="218"/>
      <c r="U19" s="218"/>
      <c r="V19" s="218"/>
      <c r="W19" s="218"/>
      <c r="X19" s="218"/>
      <c r="Y19" s="218"/>
      <c r="Z19" s="218"/>
    </row>
    <row r="20" spans="1:26">
      <c r="B20" s="219"/>
      <c r="C20" s="220"/>
      <c r="D20" s="220"/>
      <c r="E20" s="220"/>
      <c r="F20" s="220"/>
      <c r="G20" s="220"/>
      <c r="H20" s="220"/>
      <c r="I20" s="220"/>
      <c r="J20" s="221"/>
      <c r="L20" s="230"/>
      <c r="M20" s="228"/>
      <c r="N20" s="228"/>
      <c r="O20" s="228"/>
      <c r="P20" s="229"/>
      <c r="R20" s="218"/>
      <c r="S20" s="218"/>
      <c r="T20" s="218"/>
      <c r="U20" s="218"/>
      <c r="V20" s="218"/>
      <c r="W20" s="218"/>
      <c r="X20" s="218"/>
      <c r="Y20" s="218"/>
      <c r="Z20" s="218"/>
    </row>
    <row r="21" spans="1:26">
      <c r="B21" s="219"/>
      <c r="C21" s="220"/>
      <c r="D21" s="220"/>
      <c r="E21" s="220"/>
      <c r="F21" s="220"/>
      <c r="G21" s="220"/>
      <c r="H21" s="220"/>
      <c r="I21" s="220"/>
      <c r="J21" s="221"/>
      <c r="L21" s="230"/>
      <c r="M21" s="228"/>
      <c r="N21" s="228"/>
      <c r="O21" s="228"/>
      <c r="P21" s="229"/>
      <c r="R21" s="218"/>
      <c r="S21" s="218"/>
      <c r="T21" s="218"/>
      <c r="U21" s="218"/>
      <c r="V21" s="218"/>
      <c r="W21" s="218"/>
      <c r="X21" s="218"/>
      <c r="Y21" s="218"/>
      <c r="Z21" s="218"/>
    </row>
    <row r="22" spans="1:26">
      <c r="B22" s="219"/>
      <c r="C22" s="220"/>
      <c r="D22" s="220"/>
      <c r="E22" s="220"/>
      <c r="F22" s="220"/>
      <c r="G22" s="220"/>
      <c r="H22" s="220"/>
      <c r="I22" s="220"/>
      <c r="J22" s="221"/>
      <c r="L22" s="230"/>
      <c r="M22" s="228"/>
      <c r="N22" s="228"/>
      <c r="O22" s="228"/>
      <c r="P22" s="229"/>
      <c r="R22" s="218"/>
      <c r="S22" s="218"/>
      <c r="T22" s="218"/>
      <c r="U22" s="218"/>
      <c r="V22" s="218"/>
      <c r="W22" s="218"/>
      <c r="X22" s="218"/>
      <c r="Y22" s="218"/>
      <c r="Z22" s="218"/>
    </row>
    <row r="23" spans="1:26">
      <c r="B23" s="219"/>
      <c r="C23" s="220"/>
      <c r="D23" s="220"/>
      <c r="E23" s="220"/>
      <c r="F23" s="220"/>
      <c r="G23" s="220"/>
      <c r="H23" s="220"/>
      <c r="I23" s="220"/>
      <c r="J23" s="221"/>
      <c r="L23" s="230"/>
      <c r="M23" s="228"/>
      <c r="N23" s="228"/>
      <c r="O23" s="228"/>
      <c r="P23" s="229"/>
      <c r="R23" s="218"/>
      <c r="S23" s="218"/>
      <c r="T23" s="218"/>
      <c r="U23" s="218"/>
      <c r="V23" s="218"/>
      <c r="W23" s="218"/>
      <c r="X23" s="218"/>
      <c r="Y23" s="218"/>
      <c r="Z23" s="218"/>
    </row>
    <row r="24" spans="1:26">
      <c r="B24" s="219"/>
      <c r="C24" s="220"/>
      <c r="D24" s="220"/>
      <c r="E24" s="220"/>
      <c r="F24" s="220"/>
      <c r="G24" s="220"/>
      <c r="H24" s="220"/>
      <c r="I24" s="220"/>
      <c r="J24" s="221"/>
      <c r="L24" s="230"/>
      <c r="M24" s="228"/>
      <c r="N24" s="228"/>
      <c r="O24" s="228"/>
      <c r="P24" s="229"/>
      <c r="R24" s="218"/>
      <c r="S24" s="218"/>
      <c r="T24" s="218"/>
      <c r="U24" s="218"/>
      <c r="V24" s="218"/>
      <c r="W24" s="218"/>
      <c r="X24" s="218"/>
      <c r="Y24" s="218"/>
      <c r="Z24" s="218"/>
    </row>
    <row r="25" spans="1:26" ht="15.75" thickBot="1">
      <c r="B25" s="207"/>
      <c r="C25" s="231"/>
      <c r="D25" s="231"/>
      <c r="E25" s="231"/>
      <c r="F25" s="231"/>
      <c r="G25" s="231"/>
      <c r="H25" s="231"/>
      <c r="I25" s="231"/>
      <c r="J25" s="232"/>
      <c r="L25" s="233"/>
      <c r="M25" s="234"/>
      <c r="N25" s="234"/>
      <c r="O25" s="234"/>
      <c r="P25" s="235"/>
      <c r="R25" s="218"/>
      <c r="S25" s="218"/>
      <c r="T25" s="218"/>
      <c r="U25" s="218"/>
      <c r="V25" s="218"/>
      <c r="W25" s="218"/>
      <c r="X25" s="218"/>
      <c r="Y25" s="218"/>
      <c r="Z25" s="218"/>
    </row>
    <row r="26" spans="1:26" ht="14.25" customHeight="1" thickBot="1">
      <c r="M26" s="236"/>
      <c r="N26" s="237"/>
      <c r="O26" s="237"/>
      <c r="P26" s="237"/>
      <c r="Q26" s="237"/>
    </row>
    <row r="27" spans="1:26" ht="14.25" customHeight="1" thickBot="1">
      <c r="A27" s="238" t="s">
        <v>132</v>
      </c>
      <c r="B27" s="239"/>
      <c r="C27" s="239"/>
      <c r="D27" s="239"/>
      <c r="E27" s="239"/>
      <c r="F27" s="239"/>
      <c r="G27" s="239"/>
      <c r="H27" s="239"/>
      <c r="I27" s="239"/>
      <c r="J27" s="240"/>
      <c r="L27" s="241"/>
      <c r="M27" s="241"/>
      <c r="N27" s="241"/>
      <c r="O27" s="241"/>
      <c r="P27" s="241"/>
      <c r="Q27" s="241"/>
      <c r="R27" s="241"/>
      <c r="S27" s="241"/>
      <c r="T27" s="241"/>
    </row>
    <row r="28" spans="1:26" ht="62.25" customHeight="1" thickBot="1">
      <c r="B28" s="209"/>
      <c r="C28" s="210"/>
      <c r="D28" s="210"/>
      <c r="E28" s="210"/>
      <c r="F28" s="210"/>
      <c r="G28" s="210"/>
      <c r="H28" s="210"/>
      <c r="I28" s="210"/>
      <c r="J28" s="211"/>
      <c r="L28" s="201" t="s">
        <v>133</v>
      </c>
      <c r="M28" s="128"/>
      <c r="N28" s="128"/>
      <c r="O28" s="128"/>
      <c r="P28" s="128"/>
      <c r="Q28" s="128"/>
      <c r="R28" s="128"/>
      <c r="S28" s="128"/>
      <c r="T28" s="128"/>
    </row>
    <row r="29" spans="1:26" ht="14.25" customHeight="1" thickBot="1">
      <c r="M29" s="236"/>
      <c r="N29" s="237"/>
      <c r="O29" s="237"/>
      <c r="P29" s="237"/>
      <c r="Q29" s="237"/>
    </row>
    <row r="30" spans="1:26" ht="14.25" customHeight="1" thickBot="1">
      <c r="A30" s="72" t="str">
        <f>+IF('[1]Initial data'!$A$3=0,"Grupa docelowa", "Target client group")</f>
        <v>Target client group</v>
      </c>
      <c r="B30" s="73"/>
      <c r="C30" s="73"/>
      <c r="D30" s="73"/>
      <c r="E30" s="73"/>
      <c r="F30" s="73"/>
      <c r="G30" s="73"/>
      <c r="H30" s="73"/>
      <c r="I30" s="73"/>
      <c r="J30" s="74"/>
      <c r="M30" s="236"/>
      <c r="N30" s="237"/>
      <c r="O30" s="237"/>
      <c r="P30" s="237"/>
      <c r="Q30" s="237"/>
    </row>
    <row r="31" spans="1:26" ht="60" customHeight="1" thickBot="1">
      <c r="B31" s="209"/>
      <c r="C31" s="210"/>
      <c r="D31" s="210"/>
      <c r="E31" s="210"/>
      <c r="F31" s="210"/>
      <c r="G31" s="210"/>
      <c r="H31" s="210"/>
      <c r="I31" s="210"/>
      <c r="J31" s="211"/>
      <c r="L31" s="201" t="s">
        <v>134</v>
      </c>
      <c r="M31" s="128"/>
      <c r="N31" s="128"/>
      <c r="O31" s="128"/>
      <c r="P31" s="128"/>
      <c r="Q31" s="128"/>
      <c r="R31" s="128"/>
      <c r="S31" s="128"/>
      <c r="T31" s="128"/>
    </row>
    <row r="32" spans="1:26" ht="14.25" customHeight="1" thickBot="1"/>
    <row r="33" spans="1:20" ht="14.25" customHeight="1" thickBot="1">
      <c r="A33" s="72" t="str">
        <f>+IF('[1]Initial data'!$A$3=0,"Konkurencja", "Competition")</f>
        <v>Competition</v>
      </c>
      <c r="B33" s="73"/>
      <c r="C33" s="73"/>
      <c r="D33" s="73"/>
      <c r="E33" s="73"/>
      <c r="F33" s="73"/>
      <c r="G33" s="73"/>
      <c r="H33" s="73"/>
      <c r="I33" s="73"/>
      <c r="J33" s="74"/>
    </row>
    <row r="34" spans="1:20" ht="52.5" customHeight="1" thickBot="1">
      <c r="B34" s="209"/>
      <c r="C34" s="210"/>
      <c r="D34" s="210"/>
      <c r="E34" s="210"/>
      <c r="F34" s="210"/>
      <c r="G34" s="210"/>
      <c r="H34" s="210"/>
      <c r="I34" s="210"/>
      <c r="J34" s="211"/>
      <c r="L34" s="201" t="s">
        <v>135</v>
      </c>
      <c r="M34" s="128"/>
      <c r="N34" s="128"/>
      <c r="O34" s="128"/>
      <c r="P34" s="128"/>
      <c r="Q34" s="128"/>
      <c r="R34" s="128"/>
      <c r="S34" s="128"/>
      <c r="T34" s="128"/>
    </row>
    <row r="35" spans="1:20" ht="14.25" customHeight="1" thickBot="1"/>
    <row r="36" spans="1:20" ht="14.25" customHeight="1" thickBot="1">
      <c r="A36" s="238" t="s">
        <v>136</v>
      </c>
      <c r="B36" s="239"/>
      <c r="C36" s="239"/>
      <c r="D36" s="239"/>
      <c r="E36" s="239"/>
      <c r="F36" s="239"/>
      <c r="G36" s="239"/>
      <c r="H36" s="239"/>
      <c r="I36" s="239"/>
      <c r="J36" s="240"/>
    </row>
    <row r="37" spans="1:20" ht="43.5" customHeight="1" thickBot="1">
      <c r="B37" s="209"/>
      <c r="C37" s="210"/>
      <c r="D37" s="210"/>
      <c r="E37" s="210"/>
      <c r="F37" s="210"/>
      <c r="G37" s="210"/>
      <c r="H37" s="210"/>
      <c r="I37" s="210"/>
      <c r="J37" s="211"/>
      <c r="L37" s="201" t="s">
        <v>137</v>
      </c>
      <c r="M37" s="128"/>
      <c r="N37" s="128"/>
      <c r="O37" s="128"/>
      <c r="P37" s="128"/>
      <c r="Q37" s="128"/>
      <c r="R37" s="128"/>
      <c r="S37" s="128"/>
      <c r="T37" s="128"/>
    </row>
    <row r="38" spans="1:20" ht="14.25" customHeight="1"/>
    <row r="39" spans="1:20" ht="14.25" customHeight="1"/>
    <row r="40" spans="1:20" ht="14.25" customHeight="1"/>
    <row r="41" spans="1:20" ht="14.25" customHeight="1"/>
    <row r="42" spans="1:20" ht="14.25" customHeight="1"/>
    <row r="43" spans="1:20" ht="14.25" customHeight="1"/>
    <row r="44" spans="1:20" ht="14.25" customHeight="1"/>
    <row r="45" spans="1:20" ht="14.25" customHeight="1"/>
    <row r="46" spans="1:20" ht="14.25" customHeight="1"/>
    <row r="47" spans="1:20" ht="14.25" customHeight="1"/>
    <row r="48" spans="1:20"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sheetData>
  <mergeCells count="22">
    <mergeCell ref="A36:J36"/>
    <mergeCell ref="B37:J37"/>
    <mergeCell ref="L37:T37"/>
    <mergeCell ref="A30:J30"/>
    <mergeCell ref="B31:J31"/>
    <mergeCell ref="L31:T31"/>
    <mergeCell ref="A33:J33"/>
    <mergeCell ref="B34:J34"/>
    <mergeCell ref="L34:T34"/>
    <mergeCell ref="A10:J10"/>
    <mergeCell ref="B11:J25"/>
    <mergeCell ref="R11:Z25"/>
    <mergeCell ref="A27:J27"/>
    <mergeCell ref="B28:J28"/>
    <mergeCell ref="L28:T28"/>
    <mergeCell ref="A1:J2"/>
    <mergeCell ref="A4:J4"/>
    <mergeCell ref="B5:J5"/>
    <mergeCell ref="L5:T5"/>
    <mergeCell ref="A7:J7"/>
    <mergeCell ref="B8:J8"/>
    <mergeCell ref="L8:T8"/>
  </mergeCells>
  <pageMargins left="0.7" right="0.54166666666666663" top="1.0666666666666667" bottom="1.6"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DBDEB-13D0-42F2-855A-09F8B79FD89B}">
  <dimension ref="A1:J999"/>
  <sheetViews>
    <sheetView showGridLines="0" workbookViewId="0">
      <selection activeCell="H18" sqref="H18"/>
    </sheetView>
  </sheetViews>
  <sheetFormatPr defaultColWidth="14.42578125" defaultRowHeight="15" customHeight="1"/>
  <cols>
    <col min="1" max="1" width="5.28515625" style="37" customWidth="1"/>
    <col min="2" max="2" width="11.42578125" style="37" customWidth="1"/>
    <col min="3" max="26" width="8.7109375" style="37" customWidth="1"/>
    <col min="27" max="16384" width="14.42578125" style="37"/>
  </cols>
  <sheetData>
    <row r="1" spans="1:10" ht="14.25" customHeight="1">
      <c r="A1" s="64" t="str">
        <f>+IF('[1]Initial data'!$A$3=0,"Oświadczenia", "Statements")</f>
        <v>Statements</v>
      </c>
      <c r="B1" s="65"/>
      <c r="C1" s="65"/>
      <c r="D1" s="65"/>
      <c r="E1" s="65"/>
      <c r="F1" s="65"/>
      <c r="G1" s="65"/>
      <c r="H1" s="65"/>
      <c r="I1" s="65"/>
      <c r="J1" s="65"/>
    </row>
    <row r="2" spans="1:10" ht="14.25" customHeight="1" thickBot="1">
      <c r="A2" s="66"/>
      <c r="B2" s="66"/>
      <c r="C2" s="66"/>
      <c r="D2" s="66"/>
      <c r="E2" s="66"/>
      <c r="F2" s="66"/>
      <c r="G2" s="66"/>
      <c r="H2" s="66"/>
      <c r="I2" s="66"/>
      <c r="J2" s="66"/>
    </row>
    <row r="3" spans="1:10" ht="14.25" customHeight="1" thickTop="1"/>
    <row r="4" spans="1:10" ht="14.25" customHeight="1" thickBot="1">
      <c r="A4" s="259" t="str">
        <f>+IF('[1]Initial data'!$A$3=0,"Kryteria formalne", "Formal criteria")</f>
        <v>Formal criteria</v>
      </c>
      <c r="B4" s="68"/>
      <c r="C4" s="68"/>
      <c r="D4" s="68"/>
      <c r="E4" s="68"/>
      <c r="F4" s="68"/>
      <c r="G4" s="68"/>
      <c r="H4" s="68"/>
      <c r="I4" s="260" t="str">
        <f>+IF('[1]Initial data'!$A$3=0,"TAK", "YES")</f>
        <v>YES</v>
      </c>
      <c r="J4" s="260" t="str">
        <f>+IF('[1]Initial data'!$A$3=0,"NIE", "NO")</f>
        <v>NO</v>
      </c>
    </row>
    <row r="5" spans="1:10" ht="60" customHeight="1">
      <c r="B5" s="261" t="str">
        <f>IF('[1]Initial data'!$A$3=0,"Czy przedsiębiorstwo znajduje się w trudnej sytuacji w rozumieniu pkt 20 Wytycznych dotyczących pomocy państwa na ratowanie i restrukturyzację przedsiębiorstw niefinansowych znajdujących się w trudnej sytuacji (DZ.Urz. UE C 249/1 z 31.07.2014)", "Is the Company in difficulty within the meaning of point 20 of the Guidelines on State aid for rescuing and restructuring non-financial companies in difficulty (DZ.Urz. UE C 249/1 z 31.07.2014)")</f>
        <v>Is the Company in difficulty within the meaning of point 20 of the Guidelines on State aid for rescuing and restructuring non-financial companies in difficulty (DZ.Urz. UE C 249/1 z 31.07.2014)</v>
      </c>
      <c r="C5" s="262"/>
      <c r="D5" s="262"/>
      <c r="E5" s="262"/>
      <c r="F5" s="262"/>
      <c r="G5" s="262"/>
      <c r="H5" s="262"/>
      <c r="I5" s="263"/>
      <c r="J5" s="264"/>
    </row>
    <row r="6" spans="1:10" ht="60" customHeight="1">
      <c r="B6" s="265" t="s">
        <v>10</v>
      </c>
      <c r="C6" s="266"/>
      <c r="D6" s="266"/>
      <c r="E6" s="266"/>
      <c r="F6" s="266"/>
      <c r="G6" s="266"/>
      <c r="H6" s="266"/>
      <c r="I6" s="267"/>
      <c r="J6" s="268"/>
    </row>
    <row r="7" spans="1:10" ht="107.25" customHeight="1">
      <c r="B7" s="265" t="s">
        <v>139</v>
      </c>
      <c r="C7" s="266"/>
      <c r="D7" s="266"/>
      <c r="E7" s="266"/>
      <c r="F7" s="266"/>
      <c r="G7" s="266"/>
      <c r="H7" s="266"/>
      <c r="I7" s="267"/>
      <c r="J7" s="268"/>
    </row>
    <row r="8" spans="1:10" ht="14.25" customHeight="1">
      <c r="B8" s="269" t="s">
        <v>11</v>
      </c>
      <c r="C8" s="266"/>
      <c r="D8" s="266"/>
      <c r="E8" s="266"/>
      <c r="F8" s="266"/>
      <c r="G8" s="266"/>
      <c r="H8" s="270"/>
      <c r="I8" s="267"/>
      <c r="J8" s="268"/>
    </row>
    <row r="9" spans="1:10" ht="44.25" customHeight="1">
      <c r="B9" s="265" t="s">
        <v>140</v>
      </c>
      <c r="C9" s="266"/>
      <c r="D9" s="266"/>
      <c r="E9" s="266"/>
      <c r="F9" s="266"/>
      <c r="G9" s="266"/>
      <c r="H9" s="266"/>
      <c r="I9" s="267"/>
      <c r="J9" s="268"/>
    </row>
    <row r="10" spans="1:10" ht="30" customHeight="1" thickBot="1">
      <c r="B10" s="271" t="s">
        <v>141</v>
      </c>
      <c r="C10" s="272"/>
      <c r="D10" s="272"/>
      <c r="E10" s="272"/>
      <c r="F10" s="272"/>
      <c r="G10" s="272"/>
      <c r="H10" s="272"/>
      <c r="I10" s="273"/>
      <c r="J10" s="274"/>
    </row>
    <row r="11" spans="1:10" ht="14.25" customHeight="1"/>
    <row r="12" spans="1:10" ht="14.25" customHeight="1"/>
    <row r="13" spans="1:10" ht="14.25" customHeight="1"/>
    <row r="14" spans="1:10" ht="14.25" customHeight="1"/>
    <row r="15" spans="1:10" ht="14.25" customHeight="1"/>
    <row r="16" spans="1:10"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sheetData>
  <mergeCells count="8">
    <mergeCell ref="B9:H9"/>
    <mergeCell ref="B10:H10"/>
    <mergeCell ref="A1:J2"/>
    <mergeCell ref="A4:H4"/>
    <mergeCell ref="B5:H5"/>
    <mergeCell ref="B6:H6"/>
    <mergeCell ref="B7:H7"/>
    <mergeCell ref="B8:H8"/>
  </mergeCells>
  <pageMargins left="0.7" right="0.55000000000000004" top="1.1000000000000001" bottom="1.5083333333333333"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F7BD9-34BD-4370-850A-AD61A0732490}">
  <sheetPr>
    <tabColor theme="4" tint="-0.249977111117893"/>
  </sheetPr>
  <dimension ref="A1:BI85"/>
  <sheetViews>
    <sheetView showGridLines="0" topLeftCell="A43" zoomScale="90" zoomScaleNormal="90" workbookViewId="0">
      <selection activeCell="A74" sqref="A74"/>
    </sheetView>
  </sheetViews>
  <sheetFormatPr defaultRowHeight="15"/>
  <cols>
    <col min="1" max="1" width="98.7109375" style="3" customWidth="1"/>
    <col min="2" max="2" width="12.7109375" style="3" bestFit="1" customWidth="1"/>
    <col min="3" max="61" width="12.28515625" style="3" bestFit="1" customWidth="1"/>
    <col min="62" max="16384" width="9.140625" style="3"/>
  </cols>
  <sheetData>
    <row r="1" spans="1:61">
      <c r="A1" s="242"/>
      <c r="B1" s="243" t="s">
        <v>16</v>
      </c>
      <c r="C1" s="243" t="s">
        <v>16</v>
      </c>
      <c r="D1" s="243" t="s">
        <v>16</v>
      </c>
      <c r="E1" s="243" t="s">
        <v>16</v>
      </c>
      <c r="F1" s="243" t="s">
        <v>16</v>
      </c>
      <c r="G1" s="243" t="s">
        <v>16</v>
      </c>
      <c r="H1" s="243" t="s">
        <v>16</v>
      </c>
      <c r="I1" s="243" t="s">
        <v>16</v>
      </c>
      <c r="J1" s="243" t="s">
        <v>16</v>
      </c>
      <c r="K1" s="243" t="s">
        <v>16</v>
      </c>
      <c r="L1" s="243" t="s">
        <v>16</v>
      </c>
      <c r="M1" s="243" t="s">
        <v>16</v>
      </c>
      <c r="N1" s="243" t="s">
        <v>17</v>
      </c>
      <c r="O1" s="243" t="s">
        <v>17</v>
      </c>
      <c r="P1" s="243" t="s">
        <v>17</v>
      </c>
      <c r="Q1" s="243" t="s">
        <v>17</v>
      </c>
      <c r="R1" s="243" t="s">
        <v>17</v>
      </c>
      <c r="S1" s="243" t="s">
        <v>17</v>
      </c>
      <c r="T1" s="243" t="s">
        <v>17</v>
      </c>
      <c r="U1" s="243" t="s">
        <v>17</v>
      </c>
      <c r="V1" s="243" t="s">
        <v>17</v>
      </c>
      <c r="W1" s="243" t="s">
        <v>17</v>
      </c>
      <c r="X1" s="243" t="s">
        <v>17</v>
      </c>
      <c r="Y1" s="243" t="s">
        <v>17</v>
      </c>
      <c r="Z1" s="243" t="s">
        <v>18</v>
      </c>
      <c r="AA1" s="243" t="s">
        <v>18</v>
      </c>
      <c r="AB1" s="243" t="s">
        <v>18</v>
      </c>
      <c r="AC1" s="243" t="s">
        <v>18</v>
      </c>
      <c r="AD1" s="243" t="s">
        <v>18</v>
      </c>
      <c r="AE1" s="243" t="s">
        <v>18</v>
      </c>
      <c r="AF1" s="243" t="s">
        <v>18</v>
      </c>
      <c r="AG1" s="243" t="s">
        <v>18</v>
      </c>
      <c r="AH1" s="243" t="s">
        <v>18</v>
      </c>
      <c r="AI1" s="243" t="s">
        <v>18</v>
      </c>
      <c r="AJ1" s="243" t="s">
        <v>18</v>
      </c>
      <c r="AK1" s="243" t="s">
        <v>18</v>
      </c>
      <c r="AL1" s="243" t="s">
        <v>19</v>
      </c>
      <c r="AM1" s="243" t="s">
        <v>19</v>
      </c>
      <c r="AN1" s="243" t="s">
        <v>19</v>
      </c>
      <c r="AO1" s="243" t="s">
        <v>19</v>
      </c>
      <c r="AP1" s="243" t="s">
        <v>19</v>
      </c>
      <c r="AQ1" s="243" t="s">
        <v>19</v>
      </c>
      <c r="AR1" s="243" t="s">
        <v>19</v>
      </c>
      <c r="AS1" s="243" t="s">
        <v>19</v>
      </c>
      <c r="AT1" s="243" t="s">
        <v>19</v>
      </c>
      <c r="AU1" s="243" t="s">
        <v>19</v>
      </c>
      <c r="AV1" s="243" t="s">
        <v>19</v>
      </c>
      <c r="AW1" s="243" t="s">
        <v>19</v>
      </c>
      <c r="AX1" s="243" t="s">
        <v>20</v>
      </c>
      <c r="AY1" s="243" t="s">
        <v>20</v>
      </c>
      <c r="AZ1" s="243" t="s">
        <v>20</v>
      </c>
      <c r="BA1" s="243" t="s">
        <v>20</v>
      </c>
      <c r="BB1" s="243" t="s">
        <v>20</v>
      </c>
      <c r="BC1" s="243" t="s">
        <v>20</v>
      </c>
      <c r="BD1" s="243" t="s">
        <v>20</v>
      </c>
      <c r="BE1" s="243" t="s">
        <v>20</v>
      </c>
      <c r="BF1" s="243" t="s">
        <v>20</v>
      </c>
      <c r="BG1" s="243" t="s">
        <v>20</v>
      </c>
      <c r="BH1" s="243" t="s">
        <v>20</v>
      </c>
      <c r="BI1" s="243" t="s">
        <v>20</v>
      </c>
    </row>
    <row r="2" spans="1:61" ht="15.75" thickBot="1">
      <c r="A2" s="244" t="s">
        <v>138</v>
      </c>
      <c r="B2" s="245">
        <v>1</v>
      </c>
      <c r="C2" s="245">
        <v>2</v>
      </c>
      <c r="D2" s="245">
        <v>3</v>
      </c>
      <c r="E2" s="245">
        <v>4</v>
      </c>
      <c r="F2" s="245">
        <v>5</v>
      </c>
      <c r="G2" s="245">
        <v>6</v>
      </c>
      <c r="H2" s="245">
        <v>7</v>
      </c>
      <c r="I2" s="245">
        <v>8</v>
      </c>
      <c r="J2" s="245">
        <v>9</v>
      </c>
      <c r="K2" s="245">
        <v>10</v>
      </c>
      <c r="L2" s="245">
        <v>11</v>
      </c>
      <c r="M2" s="245">
        <v>12</v>
      </c>
      <c r="N2" s="245">
        <v>1</v>
      </c>
      <c r="O2" s="245">
        <v>2</v>
      </c>
      <c r="P2" s="245">
        <v>3</v>
      </c>
      <c r="Q2" s="245">
        <v>4</v>
      </c>
      <c r="R2" s="245">
        <v>5</v>
      </c>
      <c r="S2" s="245">
        <v>6</v>
      </c>
      <c r="T2" s="245">
        <v>7</v>
      </c>
      <c r="U2" s="245">
        <v>8</v>
      </c>
      <c r="V2" s="245">
        <v>9</v>
      </c>
      <c r="W2" s="245">
        <v>10</v>
      </c>
      <c r="X2" s="245">
        <v>11</v>
      </c>
      <c r="Y2" s="245">
        <v>12</v>
      </c>
      <c r="Z2" s="245">
        <v>1</v>
      </c>
      <c r="AA2" s="245">
        <v>2</v>
      </c>
      <c r="AB2" s="245">
        <v>3</v>
      </c>
      <c r="AC2" s="245">
        <v>4</v>
      </c>
      <c r="AD2" s="245">
        <v>5</v>
      </c>
      <c r="AE2" s="245">
        <v>6</v>
      </c>
      <c r="AF2" s="245">
        <v>7</v>
      </c>
      <c r="AG2" s="245">
        <v>8</v>
      </c>
      <c r="AH2" s="245">
        <v>9</v>
      </c>
      <c r="AI2" s="245">
        <v>10</v>
      </c>
      <c r="AJ2" s="245">
        <v>11</v>
      </c>
      <c r="AK2" s="245">
        <v>12</v>
      </c>
      <c r="AL2" s="245">
        <v>1</v>
      </c>
      <c r="AM2" s="245">
        <v>2</v>
      </c>
      <c r="AN2" s="245">
        <v>3</v>
      </c>
      <c r="AO2" s="245">
        <v>4</v>
      </c>
      <c r="AP2" s="245">
        <v>5</v>
      </c>
      <c r="AQ2" s="245">
        <v>6</v>
      </c>
      <c r="AR2" s="245">
        <v>7</v>
      </c>
      <c r="AS2" s="245">
        <v>8</v>
      </c>
      <c r="AT2" s="245">
        <v>9</v>
      </c>
      <c r="AU2" s="245">
        <v>10</v>
      </c>
      <c r="AV2" s="245">
        <v>11</v>
      </c>
      <c r="AW2" s="245">
        <v>12</v>
      </c>
      <c r="AX2" s="245">
        <v>1</v>
      </c>
      <c r="AY2" s="245">
        <v>2</v>
      </c>
      <c r="AZ2" s="245">
        <v>3</v>
      </c>
      <c r="BA2" s="245">
        <v>4</v>
      </c>
      <c r="BB2" s="245">
        <v>5</v>
      </c>
      <c r="BC2" s="245">
        <v>6</v>
      </c>
      <c r="BD2" s="245">
        <v>7</v>
      </c>
      <c r="BE2" s="245">
        <v>8</v>
      </c>
      <c r="BF2" s="245">
        <v>9</v>
      </c>
      <c r="BG2" s="245">
        <v>10</v>
      </c>
      <c r="BH2" s="245">
        <v>11</v>
      </c>
      <c r="BI2" s="245">
        <v>12</v>
      </c>
    </row>
    <row r="3" spans="1:61" ht="15.75" thickBot="1">
      <c r="A3" s="6" t="s">
        <v>25</v>
      </c>
      <c r="B3" s="7">
        <f>SUM(B4:B9)</f>
        <v>0</v>
      </c>
      <c r="C3" s="7">
        <f t="shared" ref="C3:BI3" si="0">SUM(C4:C9)</f>
        <v>0</v>
      </c>
      <c r="D3" s="7">
        <f t="shared" si="0"/>
        <v>0</v>
      </c>
      <c r="E3" s="7">
        <f t="shared" si="0"/>
        <v>0</v>
      </c>
      <c r="F3" s="7">
        <f t="shared" si="0"/>
        <v>0</v>
      </c>
      <c r="G3" s="7">
        <f t="shared" si="0"/>
        <v>0</v>
      </c>
      <c r="H3" s="7">
        <f t="shared" si="0"/>
        <v>0</v>
      </c>
      <c r="I3" s="7">
        <f t="shared" si="0"/>
        <v>0</v>
      </c>
      <c r="J3" s="7">
        <f t="shared" si="0"/>
        <v>0</v>
      </c>
      <c r="K3" s="7">
        <f t="shared" si="0"/>
        <v>0</v>
      </c>
      <c r="L3" s="7">
        <f t="shared" si="0"/>
        <v>0</v>
      </c>
      <c r="M3" s="7">
        <f t="shared" si="0"/>
        <v>0</v>
      </c>
      <c r="N3" s="7">
        <f t="shared" si="0"/>
        <v>0</v>
      </c>
      <c r="O3" s="7">
        <f t="shared" si="0"/>
        <v>0</v>
      </c>
      <c r="P3" s="7">
        <f t="shared" si="0"/>
        <v>0</v>
      </c>
      <c r="Q3" s="7">
        <f t="shared" si="0"/>
        <v>0</v>
      </c>
      <c r="R3" s="7">
        <f t="shared" si="0"/>
        <v>0</v>
      </c>
      <c r="S3" s="7">
        <f t="shared" si="0"/>
        <v>0</v>
      </c>
      <c r="T3" s="7">
        <f t="shared" si="0"/>
        <v>0</v>
      </c>
      <c r="U3" s="7">
        <f t="shared" si="0"/>
        <v>0</v>
      </c>
      <c r="V3" s="7">
        <f t="shared" si="0"/>
        <v>0</v>
      </c>
      <c r="W3" s="7">
        <f t="shared" si="0"/>
        <v>0</v>
      </c>
      <c r="X3" s="7">
        <f t="shared" si="0"/>
        <v>0</v>
      </c>
      <c r="Y3" s="7">
        <f t="shared" si="0"/>
        <v>0</v>
      </c>
      <c r="Z3" s="7">
        <f t="shared" si="0"/>
        <v>0</v>
      </c>
      <c r="AA3" s="7">
        <f t="shared" si="0"/>
        <v>0</v>
      </c>
      <c r="AB3" s="7">
        <f t="shared" si="0"/>
        <v>0</v>
      </c>
      <c r="AC3" s="7">
        <f t="shared" si="0"/>
        <v>0</v>
      </c>
      <c r="AD3" s="7">
        <f t="shared" si="0"/>
        <v>0</v>
      </c>
      <c r="AE3" s="7">
        <f t="shared" si="0"/>
        <v>0</v>
      </c>
      <c r="AF3" s="7">
        <f t="shared" si="0"/>
        <v>0</v>
      </c>
      <c r="AG3" s="7">
        <f t="shared" si="0"/>
        <v>0</v>
      </c>
      <c r="AH3" s="7">
        <f t="shared" si="0"/>
        <v>0</v>
      </c>
      <c r="AI3" s="7">
        <f t="shared" si="0"/>
        <v>0</v>
      </c>
      <c r="AJ3" s="7">
        <f t="shared" si="0"/>
        <v>0</v>
      </c>
      <c r="AK3" s="7">
        <f t="shared" si="0"/>
        <v>0</v>
      </c>
      <c r="AL3" s="7">
        <f t="shared" si="0"/>
        <v>0</v>
      </c>
      <c r="AM3" s="7">
        <f t="shared" si="0"/>
        <v>0</v>
      </c>
      <c r="AN3" s="7">
        <f t="shared" si="0"/>
        <v>0</v>
      </c>
      <c r="AO3" s="7">
        <f t="shared" si="0"/>
        <v>0</v>
      </c>
      <c r="AP3" s="7">
        <f t="shared" si="0"/>
        <v>0</v>
      </c>
      <c r="AQ3" s="7">
        <f t="shared" si="0"/>
        <v>0</v>
      </c>
      <c r="AR3" s="7">
        <f t="shared" si="0"/>
        <v>0</v>
      </c>
      <c r="AS3" s="7">
        <f t="shared" si="0"/>
        <v>0</v>
      </c>
      <c r="AT3" s="7">
        <f t="shared" si="0"/>
        <v>0</v>
      </c>
      <c r="AU3" s="7">
        <f t="shared" si="0"/>
        <v>0</v>
      </c>
      <c r="AV3" s="7">
        <f t="shared" si="0"/>
        <v>0</v>
      </c>
      <c r="AW3" s="7">
        <f t="shared" si="0"/>
        <v>0</v>
      </c>
      <c r="AX3" s="7">
        <f t="shared" si="0"/>
        <v>0</v>
      </c>
      <c r="AY3" s="7">
        <f t="shared" si="0"/>
        <v>0</v>
      </c>
      <c r="AZ3" s="7">
        <f t="shared" si="0"/>
        <v>0</v>
      </c>
      <c r="BA3" s="7">
        <f t="shared" si="0"/>
        <v>0</v>
      </c>
      <c r="BB3" s="7">
        <f t="shared" si="0"/>
        <v>0</v>
      </c>
      <c r="BC3" s="7">
        <f t="shared" si="0"/>
        <v>0</v>
      </c>
      <c r="BD3" s="7">
        <f t="shared" si="0"/>
        <v>0</v>
      </c>
      <c r="BE3" s="7">
        <f t="shared" si="0"/>
        <v>0</v>
      </c>
      <c r="BF3" s="7">
        <f t="shared" si="0"/>
        <v>0</v>
      </c>
      <c r="BG3" s="7">
        <f t="shared" si="0"/>
        <v>0</v>
      </c>
      <c r="BH3" s="7">
        <f t="shared" si="0"/>
        <v>0</v>
      </c>
      <c r="BI3" s="7">
        <f t="shared" si="0"/>
        <v>0</v>
      </c>
    </row>
    <row r="4" spans="1:61">
      <c r="A4" s="8" t="s">
        <v>26</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row>
    <row r="5" spans="1:61">
      <c r="A5" s="10" t="s">
        <v>27</v>
      </c>
      <c r="B5" s="11"/>
      <c r="C5" s="11"/>
      <c r="D5" s="11"/>
      <c r="E5" s="11"/>
      <c r="F5" s="11"/>
      <c r="G5" s="11"/>
      <c r="H5" s="11"/>
      <c r="I5" s="11"/>
      <c r="J5" s="11"/>
      <c r="K5" s="11"/>
      <c r="L5" s="11"/>
      <c r="M5" s="11"/>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row>
    <row r="6" spans="1:61">
      <c r="A6" s="10" t="s">
        <v>28</v>
      </c>
      <c r="B6" s="11"/>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row>
    <row r="7" spans="1:61">
      <c r="A7" s="10" t="s">
        <v>29</v>
      </c>
      <c r="B7" s="11"/>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row>
    <row r="8" spans="1:61">
      <c r="A8" s="10"/>
      <c r="B8" s="11"/>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row>
    <row r="9" spans="1:61">
      <c r="B9" s="11"/>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row>
    <row r="10" spans="1:61" ht="15.75" thickBot="1">
      <c r="A10" s="12" t="s">
        <v>30</v>
      </c>
      <c r="B10" s="7">
        <f>SUM(B11,B24,B35,B43,B56,B60,B69)</f>
        <v>0</v>
      </c>
      <c r="C10" s="7">
        <f t="shared" ref="C10:BI10" si="1">SUM(C11,C24,C35,C43,C56,C60,C69)</f>
        <v>0</v>
      </c>
      <c r="D10" s="7">
        <f t="shared" si="1"/>
        <v>0</v>
      </c>
      <c r="E10" s="7">
        <f t="shared" si="1"/>
        <v>0</v>
      </c>
      <c r="F10" s="7">
        <f t="shared" si="1"/>
        <v>0</v>
      </c>
      <c r="G10" s="7">
        <f t="shared" si="1"/>
        <v>0</v>
      </c>
      <c r="H10" s="7">
        <f t="shared" si="1"/>
        <v>0</v>
      </c>
      <c r="I10" s="7">
        <f t="shared" si="1"/>
        <v>0</v>
      </c>
      <c r="J10" s="7">
        <f t="shared" si="1"/>
        <v>0</v>
      </c>
      <c r="K10" s="7">
        <f t="shared" si="1"/>
        <v>0</v>
      </c>
      <c r="L10" s="7">
        <f t="shared" si="1"/>
        <v>0</v>
      </c>
      <c r="M10" s="7">
        <f t="shared" si="1"/>
        <v>0</v>
      </c>
      <c r="N10" s="7">
        <f t="shared" si="1"/>
        <v>0</v>
      </c>
      <c r="O10" s="7">
        <f t="shared" si="1"/>
        <v>0</v>
      </c>
      <c r="P10" s="7">
        <f t="shared" si="1"/>
        <v>0</v>
      </c>
      <c r="Q10" s="7">
        <f t="shared" si="1"/>
        <v>0</v>
      </c>
      <c r="R10" s="7">
        <f t="shared" si="1"/>
        <v>0</v>
      </c>
      <c r="S10" s="7">
        <f t="shared" si="1"/>
        <v>0</v>
      </c>
      <c r="T10" s="7">
        <f t="shared" si="1"/>
        <v>0</v>
      </c>
      <c r="U10" s="7">
        <f t="shared" si="1"/>
        <v>0</v>
      </c>
      <c r="V10" s="7">
        <f t="shared" si="1"/>
        <v>0</v>
      </c>
      <c r="W10" s="7">
        <f t="shared" si="1"/>
        <v>0</v>
      </c>
      <c r="X10" s="7">
        <f t="shared" si="1"/>
        <v>0</v>
      </c>
      <c r="Y10" s="7">
        <f t="shared" si="1"/>
        <v>0</v>
      </c>
      <c r="Z10" s="7">
        <f t="shared" si="1"/>
        <v>0</v>
      </c>
      <c r="AA10" s="7">
        <f t="shared" si="1"/>
        <v>0</v>
      </c>
      <c r="AB10" s="7">
        <f t="shared" si="1"/>
        <v>0</v>
      </c>
      <c r="AC10" s="7">
        <f t="shared" si="1"/>
        <v>0</v>
      </c>
      <c r="AD10" s="7">
        <f t="shared" si="1"/>
        <v>0</v>
      </c>
      <c r="AE10" s="7">
        <f t="shared" si="1"/>
        <v>0</v>
      </c>
      <c r="AF10" s="7">
        <f t="shared" si="1"/>
        <v>0</v>
      </c>
      <c r="AG10" s="7">
        <f t="shared" si="1"/>
        <v>0</v>
      </c>
      <c r="AH10" s="7">
        <f t="shared" si="1"/>
        <v>0</v>
      </c>
      <c r="AI10" s="7">
        <f t="shared" si="1"/>
        <v>0</v>
      </c>
      <c r="AJ10" s="7">
        <f t="shared" si="1"/>
        <v>0</v>
      </c>
      <c r="AK10" s="7">
        <f t="shared" si="1"/>
        <v>0</v>
      </c>
      <c r="AL10" s="7">
        <f t="shared" si="1"/>
        <v>0</v>
      </c>
      <c r="AM10" s="7">
        <f t="shared" si="1"/>
        <v>0</v>
      </c>
      <c r="AN10" s="7">
        <f t="shared" si="1"/>
        <v>0</v>
      </c>
      <c r="AO10" s="7">
        <f t="shared" si="1"/>
        <v>0</v>
      </c>
      <c r="AP10" s="7">
        <f t="shared" si="1"/>
        <v>0</v>
      </c>
      <c r="AQ10" s="7">
        <f t="shared" si="1"/>
        <v>0</v>
      </c>
      <c r="AR10" s="7">
        <f t="shared" si="1"/>
        <v>0</v>
      </c>
      <c r="AS10" s="7">
        <f t="shared" si="1"/>
        <v>0</v>
      </c>
      <c r="AT10" s="7">
        <f t="shared" si="1"/>
        <v>0</v>
      </c>
      <c r="AU10" s="7">
        <f t="shared" si="1"/>
        <v>0</v>
      </c>
      <c r="AV10" s="7">
        <f t="shared" si="1"/>
        <v>0</v>
      </c>
      <c r="AW10" s="7">
        <f t="shared" si="1"/>
        <v>0</v>
      </c>
      <c r="AX10" s="7">
        <f t="shared" si="1"/>
        <v>0</v>
      </c>
      <c r="AY10" s="7">
        <f t="shared" si="1"/>
        <v>0</v>
      </c>
      <c r="AZ10" s="7">
        <f t="shared" si="1"/>
        <v>0</v>
      </c>
      <c r="BA10" s="7">
        <f t="shared" si="1"/>
        <v>0</v>
      </c>
      <c r="BB10" s="7">
        <f t="shared" si="1"/>
        <v>0</v>
      </c>
      <c r="BC10" s="7">
        <f t="shared" si="1"/>
        <v>0</v>
      </c>
      <c r="BD10" s="7">
        <f t="shared" si="1"/>
        <v>0</v>
      </c>
      <c r="BE10" s="7">
        <f t="shared" si="1"/>
        <v>0</v>
      </c>
      <c r="BF10" s="7">
        <f t="shared" si="1"/>
        <v>0</v>
      </c>
      <c r="BG10" s="7">
        <f t="shared" si="1"/>
        <v>0</v>
      </c>
      <c r="BH10" s="7">
        <f t="shared" si="1"/>
        <v>0</v>
      </c>
      <c r="BI10" s="7">
        <f t="shared" si="1"/>
        <v>0</v>
      </c>
    </row>
    <row r="11" spans="1:61" ht="30">
      <c r="A11" s="13" t="s">
        <v>31</v>
      </c>
      <c r="B11" s="14">
        <f>SUM(B12:B23)</f>
        <v>0</v>
      </c>
      <c r="C11" s="14">
        <f t="shared" ref="C11:BI11" si="2">SUM(C12:C23)</f>
        <v>0</v>
      </c>
      <c r="D11" s="14">
        <f t="shared" si="2"/>
        <v>0</v>
      </c>
      <c r="E11" s="14">
        <f t="shared" si="2"/>
        <v>0</v>
      </c>
      <c r="F11" s="14">
        <f t="shared" si="2"/>
        <v>0</v>
      </c>
      <c r="G11" s="14">
        <f t="shared" si="2"/>
        <v>0</v>
      </c>
      <c r="H11" s="14">
        <f t="shared" si="2"/>
        <v>0</v>
      </c>
      <c r="I11" s="14">
        <f t="shared" si="2"/>
        <v>0</v>
      </c>
      <c r="J11" s="14">
        <f t="shared" si="2"/>
        <v>0</v>
      </c>
      <c r="K11" s="14">
        <f t="shared" si="2"/>
        <v>0</v>
      </c>
      <c r="L11" s="14">
        <f t="shared" si="2"/>
        <v>0</v>
      </c>
      <c r="M11" s="14">
        <f t="shared" si="2"/>
        <v>0</v>
      </c>
      <c r="N11" s="14">
        <f t="shared" si="2"/>
        <v>0</v>
      </c>
      <c r="O11" s="14">
        <f t="shared" si="2"/>
        <v>0</v>
      </c>
      <c r="P11" s="14">
        <f t="shared" si="2"/>
        <v>0</v>
      </c>
      <c r="Q11" s="14">
        <f t="shared" si="2"/>
        <v>0</v>
      </c>
      <c r="R11" s="14">
        <f t="shared" si="2"/>
        <v>0</v>
      </c>
      <c r="S11" s="14">
        <f t="shared" si="2"/>
        <v>0</v>
      </c>
      <c r="T11" s="14">
        <f t="shared" si="2"/>
        <v>0</v>
      </c>
      <c r="U11" s="14">
        <f t="shared" si="2"/>
        <v>0</v>
      </c>
      <c r="V11" s="14">
        <f t="shared" si="2"/>
        <v>0</v>
      </c>
      <c r="W11" s="14">
        <f t="shared" si="2"/>
        <v>0</v>
      </c>
      <c r="X11" s="14">
        <f t="shared" si="2"/>
        <v>0</v>
      </c>
      <c r="Y11" s="14">
        <f t="shared" si="2"/>
        <v>0</v>
      </c>
      <c r="Z11" s="14">
        <f t="shared" si="2"/>
        <v>0</v>
      </c>
      <c r="AA11" s="14">
        <f t="shared" si="2"/>
        <v>0</v>
      </c>
      <c r="AB11" s="14">
        <f t="shared" si="2"/>
        <v>0</v>
      </c>
      <c r="AC11" s="14">
        <f t="shared" si="2"/>
        <v>0</v>
      </c>
      <c r="AD11" s="14">
        <f t="shared" si="2"/>
        <v>0</v>
      </c>
      <c r="AE11" s="14">
        <f t="shared" si="2"/>
        <v>0</v>
      </c>
      <c r="AF11" s="14">
        <f t="shared" si="2"/>
        <v>0</v>
      </c>
      <c r="AG11" s="14">
        <f t="shared" si="2"/>
        <v>0</v>
      </c>
      <c r="AH11" s="14">
        <f t="shared" si="2"/>
        <v>0</v>
      </c>
      <c r="AI11" s="14">
        <f t="shared" si="2"/>
        <v>0</v>
      </c>
      <c r="AJ11" s="14">
        <f t="shared" si="2"/>
        <v>0</v>
      </c>
      <c r="AK11" s="14">
        <f t="shared" si="2"/>
        <v>0</v>
      </c>
      <c r="AL11" s="14">
        <f t="shared" si="2"/>
        <v>0</v>
      </c>
      <c r="AM11" s="14">
        <f t="shared" si="2"/>
        <v>0</v>
      </c>
      <c r="AN11" s="14">
        <f t="shared" si="2"/>
        <v>0</v>
      </c>
      <c r="AO11" s="14">
        <f t="shared" si="2"/>
        <v>0</v>
      </c>
      <c r="AP11" s="14">
        <f t="shared" si="2"/>
        <v>0</v>
      </c>
      <c r="AQ11" s="14">
        <f t="shared" si="2"/>
        <v>0</v>
      </c>
      <c r="AR11" s="14">
        <f t="shared" si="2"/>
        <v>0</v>
      </c>
      <c r="AS11" s="14">
        <f t="shared" si="2"/>
        <v>0</v>
      </c>
      <c r="AT11" s="14">
        <f t="shared" si="2"/>
        <v>0</v>
      </c>
      <c r="AU11" s="14">
        <f t="shared" si="2"/>
        <v>0</v>
      </c>
      <c r="AV11" s="14">
        <f t="shared" si="2"/>
        <v>0</v>
      </c>
      <c r="AW11" s="14">
        <f t="shared" si="2"/>
        <v>0</v>
      </c>
      <c r="AX11" s="14">
        <f t="shared" si="2"/>
        <v>0</v>
      </c>
      <c r="AY11" s="14">
        <f t="shared" si="2"/>
        <v>0</v>
      </c>
      <c r="AZ11" s="14">
        <f t="shared" si="2"/>
        <v>0</v>
      </c>
      <c r="BA11" s="14">
        <f t="shared" si="2"/>
        <v>0</v>
      </c>
      <c r="BB11" s="14">
        <f t="shared" si="2"/>
        <v>0</v>
      </c>
      <c r="BC11" s="14">
        <f t="shared" si="2"/>
        <v>0</v>
      </c>
      <c r="BD11" s="14">
        <f t="shared" si="2"/>
        <v>0</v>
      </c>
      <c r="BE11" s="14">
        <f t="shared" si="2"/>
        <v>0</v>
      </c>
      <c r="BF11" s="14">
        <f t="shared" si="2"/>
        <v>0</v>
      </c>
      <c r="BG11" s="14">
        <f t="shared" si="2"/>
        <v>0</v>
      </c>
      <c r="BH11" s="14">
        <f t="shared" si="2"/>
        <v>0</v>
      </c>
      <c r="BI11" s="14">
        <f t="shared" si="2"/>
        <v>0</v>
      </c>
    </row>
    <row r="12" spans="1:61">
      <c r="A12" s="15"/>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row>
    <row r="13" spans="1:61">
      <c r="A13" s="17"/>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row>
    <row r="14" spans="1:61">
      <c r="A14" s="17"/>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row>
    <row r="15" spans="1:61">
      <c r="A15" s="17"/>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row>
    <row r="16" spans="1:61">
      <c r="A16" s="17"/>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row>
    <row r="17" spans="1:61">
      <c r="A17" s="17"/>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row>
    <row r="18" spans="1:61">
      <c r="A18" s="17"/>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row>
    <row r="19" spans="1:61">
      <c r="A19" s="17"/>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row>
    <row r="20" spans="1:61">
      <c r="A20" s="17"/>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row>
    <row r="21" spans="1:61">
      <c r="A21" s="17"/>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row>
    <row r="22" spans="1:6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row>
    <row r="23" spans="1:61">
      <c r="A23" s="17"/>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row>
    <row r="24" spans="1:61" ht="45">
      <c r="A24" s="13" t="s">
        <v>32</v>
      </c>
      <c r="B24" s="14">
        <f>SUM(B25:B34)</f>
        <v>0</v>
      </c>
      <c r="C24" s="14">
        <f t="shared" ref="C24:BI24" si="3">SUM(C25:C34)</f>
        <v>0</v>
      </c>
      <c r="D24" s="14">
        <f t="shared" si="3"/>
        <v>0</v>
      </c>
      <c r="E24" s="14">
        <f t="shared" si="3"/>
        <v>0</v>
      </c>
      <c r="F24" s="14">
        <f t="shared" si="3"/>
        <v>0</v>
      </c>
      <c r="G24" s="14">
        <f t="shared" si="3"/>
        <v>0</v>
      </c>
      <c r="H24" s="14">
        <f t="shared" si="3"/>
        <v>0</v>
      </c>
      <c r="I24" s="14">
        <f t="shared" si="3"/>
        <v>0</v>
      </c>
      <c r="J24" s="14">
        <f t="shared" si="3"/>
        <v>0</v>
      </c>
      <c r="K24" s="14">
        <f t="shared" si="3"/>
        <v>0</v>
      </c>
      <c r="L24" s="14">
        <f t="shared" si="3"/>
        <v>0</v>
      </c>
      <c r="M24" s="14">
        <f t="shared" si="3"/>
        <v>0</v>
      </c>
      <c r="N24" s="14">
        <f t="shared" si="3"/>
        <v>0</v>
      </c>
      <c r="O24" s="14">
        <f t="shared" si="3"/>
        <v>0</v>
      </c>
      <c r="P24" s="14">
        <f t="shared" si="3"/>
        <v>0</v>
      </c>
      <c r="Q24" s="14">
        <f t="shared" si="3"/>
        <v>0</v>
      </c>
      <c r="R24" s="14">
        <f t="shared" si="3"/>
        <v>0</v>
      </c>
      <c r="S24" s="14">
        <f t="shared" si="3"/>
        <v>0</v>
      </c>
      <c r="T24" s="14">
        <f t="shared" si="3"/>
        <v>0</v>
      </c>
      <c r="U24" s="14">
        <f t="shared" si="3"/>
        <v>0</v>
      </c>
      <c r="V24" s="14">
        <f t="shared" si="3"/>
        <v>0</v>
      </c>
      <c r="W24" s="14">
        <f t="shared" si="3"/>
        <v>0</v>
      </c>
      <c r="X24" s="14">
        <f t="shared" si="3"/>
        <v>0</v>
      </c>
      <c r="Y24" s="14">
        <f t="shared" si="3"/>
        <v>0</v>
      </c>
      <c r="Z24" s="14">
        <f t="shared" si="3"/>
        <v>0</v>
      </c>
      <c r="AA24" s="14">
        <f t="shared" si="3"/>
        <v>0</v>
      </c>
      <c r="AB24" s="14">
        <f t="shared" si="3"/>
        <v>0</v>
      </c>
      <c r="AC24" s="14">
        <f t="shared" si="3"/>
        <v>0</v>
      </c>
      <c r="AD24" s="14">
        <f t="shared" si="3"/>
        <v>0</v>
      </c>
      <c r="AE24" s="14">
        <f t="shared" si="3"/>
        <v>0</v>
      </c>
      <c r="AF24" s="14">
        <f t="shared" si="3"/>
        <v>0</v>
      </c>
      <c r="AG24" s="14">
        <f t="shared" si="3"/>
        <v>0</v>
      </c>
      <c r="AH24" s="14">
        <f t="shared" si="3"/>
        <v>0</v>
      </c>
      <c r="AI24" s="14">
        <f t="shared" si="3"/>
        <v>0</v>
      </c>
      <c r="AJ24" s="14">
        <f t="shared" si="3"/>
        <v>0</v>
      </c>
      <c r="AK24" s="14">
        <f t="shared" si="3"/>
        <v>0</v>
      </c>
      <c r="AL24" s="14">
        <f t="shared" si="3"/>
        <v>0</v>
      </c>
      <c r="AM24" s="14">
        <f t="shared" si="3"/>
        <v>0</v>
      </c>
      <c r="AN24" s="14">
        <f t="shared" si="3"/>
        <v>0</v>
      </c>
      <c r="AO24" s="14">
        <f t="shared" si="3"/>
        <v>0</v>
      </c>
      <c r="AP24" s="14">
        <f t="shared" si="3"/>
        <v>0</v>
      </c>
      <c r="AQ24" s="14">
        <f t="shared" si="3"/>
        <v>0</v>
      </c>
      <c r="AR24" s="14">
        <f t="shared" si="3"/>
        <v>0</v>
      </c>
      <c r="AS24" s="14">
        <f t="shared" si="3"/>
        <v>0</v>
      </c>
      <c r="AT24" s="14">
        <f t="shared" si="3"/>
        <v>0</v>
      </c>
      <c r="AU24" s="14">
        <f t="shared" si="3"/>
        <v>0</v>
      </c>
      <c r="AV24" s="14">
        <f t="shared" si="3"/>
        <v>0</v>
      </c>
      <c r="AW24" s="14">
        <f t="shared" si="3"/>
        <v>0</v>
      </c>
      <c r="AX24" s="14">
        <f t="shared" si="3"/>
        <v>0</v>
      </c>
      <c r="AY24" s="14">
        <f t="shared" si="3"/>
        <v>0</v>
      </c>
      <c r="AZ24" s="14">
        <f t="shared" si="3"/>
        <v>0</v>
      </c>
      <c r="BA24" s="14">
        <f t="shared" si="3"/>
        <v>0</v>
      </c>
      <c r="BB24" s="14">
        <f t="shared" si="3"/>
        <v>0</v>
      </c>
      <c r="BC24" s="14">
        <f t="shared" si="3"/>
        <v>0</v>
      </c>
      <c r="BD24" s="14">
        <f t="shared" si="3"/>
        <v>0</v>
      </c>
      <c r="BE24" s="14">
        <f t="shared" si="3"/>
        <v>0</v>
      </c>
      <c r="BF24" s="14">
        <f t="shared" si="3"/>
        <v>0</v>
      </c>
      <c r="BG24" s="14">
        <f t="shared" si="3"/>
        <v>0</v>
      </c>
      <c r="BH24" s="14">
        <f t="shared" si="3"/>
        <v>0</v>
      </c>
      <c r="BI24" s="14">
        <f t="shared" si="3"/>
        <v>0</v>
      </c>
    </row>
    <row r="25" spans="1:61">
      <c r="A25" s="18"/>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row>
    <row r="26" spans="1:61">
      <c r="A26" s="18"/>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row>
    <row r="27" spans="1:61">
      <c r="A27" s="18"/>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row>
    <row r="28" spans="1:61">
      <c r="A28" s="18"/>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row>
    <row r="29" spans="1:61">
      <c r="A29" s="18"/>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row>
    <row r="30" spans="1:61">
      <c r="A30" s="19"/>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row>
    <row r="31" spans="1:61">
      <c r="A31" s="20"/>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row>
    <row r="32" spans="1:61">
      <c r="A32" s="20"/>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row>
    <row r="33" spans="1:61">
      <c r="A33" s="8"/>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row>
    <row r="34" spans="1:61">
      <c r="A34" s="21"/>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row>
    <row r="35" spans="1:61" ht="30">
      <c r="A35" s="13" t="s">
        <v>33</v>
      </c>
      <c r="B35" s="14">
        <f>SUM(B36:B42)</f>
        <v>0</v>
      </c>
      <c r="C35" s="14">
        <f t="shared" ref="C35:BI35" si="4">SUM(C36:C42)</f>
        <v>0</v>
      </c>
      <c r="D35" s="14">
        <f t="shared" si="4"/>
        <v>0</v>
      </c>
      <c r="E35" s="14">
        <f t="shared" si="4"/>
        <v>0</v>
      </c>
      <c r="F35" s="14">
        <f t="shared" si="4"/>
        <v>0</v>
      </c>
      <c r="G35" s="14">
        <f t="shared" si="4"/>
        <v>0</v>
      </c>
      <c r="H35" s="14">
        <f t="shared" si="4"/>
        <v>0</v>
      </c>
      <c r="I35" s="14">
        <f t="shared" si="4"/>
        <v>0</v>
      </c>
      <c r="J35" s="14">
        <f t="shared" si="4"/>
        <v>0</v>
      </c>
      <c r="K35" s="14">
        <f t="shared" si="4"/>
        <v>0</v>
      </c>
      <c r="L35" s="14">
        <f t="shared" si="4"/>
        <v>0</v>
      </c>
      <c r="M35" s="14">
        <f t="shared" si="4"/>
        <v>0</v>
      </c>
      <c r="N35" s="14">
        <f t="shared" si="4"/>
        <v>0</v>
      </c>
      <c r="O35" s="14">
        <f t="shared" si="4"/>
        <v>0</v>
      </c>
      <c r="P35" s="14">
        <f t="shared" si="4"/>
        <v>0</v>
      </c>
      <c r="Q35" s="14">
        <f t="shared" si="4"/>
        <v>0</v>
      </c>
      <c r="R35" s="14">
        <f t="shared" si="4"/>
        <v>0</v>
      </c>
      <c r="S35" s="14">
        <f t="shared" si="4"/>
        <v>0</v>
      </c>
      <c r="T35" s="14">
        <f t="shared" si="4"/>
        <v>0</v>
      </c>
      <c r="U35" s="14">
        <f t="shared" si="4"/>
        <v>0</v>
      </c>
      <c r="V35" s="14">
        <f t="shared" si="4"/>
        <v>0</v>
      </c>
      <c r="W35" s="14">
        <f t="shared" si="4"/>
        <v>0</v>
      </c>
      <c r="X35" s="14">
        <f t="shared" si="4"/>
        <v>0</v>
      </c>
      <c r="Y35" s="14">
        <f t="shared" si="4"/>
        <v>0</v>
      </c>
      <c r="Z35" s="14">
        <f t="shared" si="4"/>
        <v>0</v>
      </c>
      <c r="AA35" s="14">
        <f t="shared" si="4"/>
        <v>0</v>
      </c>
      <c r="AB35" s="14">
        <f t="shared" si="4"/>
        <v>0</v>
      </c>
      <c r="AC35" s="14">
        <f t="shared" si="4"/>
        <v>0</v>
      </c>
      <c r="AD35" s="14">
        <f t="shared" si="4"/>
        <v>0</v>
      </c>
      <c r="AE35" s="14">
        <f t="shared" si="4"/>
        <v>0</v>
      </c>
      <c r="AF35" s="14">
        <f t="shared" si="4"/>
        <v>0</v>
      </c>
      <c r="AG35" s="14">
        <f t="shared" si="4"/>
        <v>0</v>
      </c>
      <c r="AH35" s="14">
        <f t="shared" si="4"/>
        <v>0</v>
      </c>
      <c r="AI35" s="14">
        <f t="shared" si="4"/>
        <v>0</v>
      </c>
      <c r="AJ35" s="14">
        <f t="shared" si="4"/>
        <v>0</v>
      </c>
      <c r="AK35" s="14">
        <f t="shared" si="4"/>
        <v>0</v>
      </c>
      <c r="AL35" s="14">
        <f t="shared" si="4"/>
        <v>0</v>
      </c>
      <c r="AM35" s="14">
        <f t="shared" si="4"/>
        <v>0</v>
      </c>
      <c r="AN35" s="14">
        <f t="shared" si="4"/>
        <v>0</v>
      </c>
      <c r="AO35" s="14">
        <f t="shared" si="4"/>
        <v>0</v>
      </c>
      <c r="AP35" s="14">
        <f t="shared" si="4"/>
        <v>0</v>
      </c>
      <c r="AQ35" s="14">
        <f t="shared" si="4"/>
        <v>0</v>
      </c>
      <c r="AR35" s="14">
        <f t="shared" si="4"/>
        <v>0</v>
      </c>
      <c r="AS35" s="14">
        <f t="shared" si="4"/>
        <v>0</v>
      </c>
      <c r="AT35" s="14">
        <f t="shared" si="4"/>
        <v>0</v>
      </c>
      <c r="AU35" s="14">
        <f t="shared" si="4"/>
        <v>0</v>
      </c>
      <c r="AV35" s="14">
        <f t="shared" si="4"/>
        <v>0</v>
      </c>
      <c r="AW35" s="14">
        <f t="shared" si="4"/>
        <v>0</v>
      </c>
      <c r="AX35" s="14">
        <f t="shared" si="4"/>
        <v>0</v>
      </c>
      <c r="AY35" s="14">
        <f t="shared" si="4"/>
        <v>0</v>
      </c>
      <c r="AZ35" s="14">
        <f t="shared" si="4"/>
        <v>0</v>
      </c>
      <c r="BA35" s="14">
        <f t="shared" si="4"/>
        <v>0</v>
      </c>
      <c r="BB35" s="14">
        <f t="shared" si="4"/>
        <v>0</v>
      </c>
      <c r="BC35" s="14">
        <f t="shared" si="4"/>
        <v>0</v>
      </c>
      <c r="BD35" s="14">
        <f t="shared" si="4"/>
        <v>0</v>
      </c>
      <c r="BE35" s="14">
        <f t="shared" si="4"/>
        <v>0</v>
      </c>
      <c r="BF35" s="14">
        <f t="shared" si="4"/>
        <v>0</v>
      </c>
      <c r="BG35" s="14">
        <f t="shared" si="4"/>
        <v>0</v>
      </c>
      <c r="BH35" s="14">
        <f t="shared" si="4"/>
        <v>0</v>
      </c>
      <c r="BI35" s="14">
        <f t="shared" si="4"/>
        <v>0</v>
      </c>
    </row>
    <row r="40" spans="1:61">
      <c r="A40" s="8"/>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row>
    <row r="41" spans="1:61">
      <c r="A41" s="8"/>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row>
    <row r="42" spans="1:61">
      <c r="A42" s="8"/>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row>
    <row r="43" spans="1:61" ht="30">
      <c r="A43" s="13" t="s">
        <v>34</v>
      </c>
      <c r="B43" s="14">
        <f>SUM(B44:B55)</f>
        <v>0</v>
      </c>
      <c r="C43" s="14">
        <f t="shared" ref="C43:BI43" si="5">SUM(C44:C55)</f>
        <v>0</v>
      </c>
      <c r="D43" s="14">
        <f t="shared" si="5"/>
        <v>0</v>
      </c>
      <c r="E43" s="14">
        <f t="shared" si="5"/>
        <v>0</v>
      </c>
      <c r="F43" s="14">
        <f t="shared" si="5"/>
        <v>0</v>
      </c>
      <c r="G43" s="14">
        <f t="shared" si="5"/>
        <v>0</v>
      </c>
      <c r="H43" s="14">
        <f t="shared" si="5"/>
        <v>0</v>
      </c>
      <c r="I43" s="14">
        <f t="shared" si="5"/>
        <v>0</v>
      </c>
      <c r="J43" s="14">
        <f t="shared" si="5"/>
        <v>0</v>
      </c>
      <c r="K43" s="14">
        <f t="shared" si="5"/>
        <v>0</v>
      </c>
      <c r="L43" s="14">
        <f t="shared" si="5"/>
        <v>0</v>
      </c>
      <c r="M43" s="14">
        <f t="shared" si="5"/>
        <v>0</v>
      </c>
      <c r="N43" s="14">
        <f t="shared" si="5"/>
        <v>0</v>
      </c>
      <c r="O43" s="14">
        <f t="shared" si="5"/>
        <v>0</v>
      </c>
      <c r="P43" s="14">
        <f t="shared" si="5"/>
        <v>0</v>
      </c>
      <c r="Q43" s="14">
        <f t="shared" si="5"/>
        <v>0</v>
      </c>
      <c r="R43" s="14">
        <f t="shared" si="5"/>
        <v>0</v>
      </c>
      <c r="S43" s="14">
        <f t="shared" si="5"/>
        <v>0</v>
      </c>
      <c r="T43" s="14">
        <f t="shared" si="5"/>
        <v>0</v>
      </c>
      <c r="U43" s="14">
        <f t="shared" si="5"/>
        <v>0</v>
      </c>
      <c r="V43" s="14">
        <f t="shared" si="5"/>
        <v>0</v>
      </c>
      <c r="W43" s="14">
        <f t="shared" si="5"/>
        <v>0</v>
      </c>
      <c r="X43" s="14">
        <f t="shared" si="5"/>
        <v>0</v>
      </c>
      <c r="Y43" s="14">
        <f t="shared" si="5"/>
        <v>0</v>
      </c>
      <c r="Z43" s="14">
        <f t="shared" si="5"/>
        <v>0</v>
      </c>
      <c r="AA43" s="14">
        <f t="shared" si="5"/>
        <v>0</v>
      </c>
      <c r="AB43" s="14">
        <f t="shared" si="5"/>
        <v>0</v>
      </c>
      <c r="AC43" s="14">
        <f t="shared" si="5"/>
        <v>0</v>
      </c>
      <c r="AD43" s="14">
        <f t="shared" si="5"/>
        <v>0</v>
      </c>
      <c r="AE43" s="14">
        <f t="shared" si="5"/>
        <v>0</v>
      </c>
      <c r="AF43" s="14">
        <f t="shared" si="5"/>
        <v>0</v>
      </c>
      <c r="AG43" s="14">
        <f t="shared" si="5"/>
        <v>0</v>
      </c>
      <c r="AH43" s="14">
        <f t="shared" si="5"/>
        <v>0</v>
      </c>
      <c r="AI43" s="14">
        <f t="shared" si="5"/>
        <v>0</v>
      </c>
      <c r="AJ43" s="14">
        <f t="shared" si="5"/>
        <v>0</v>
      </c>
      <c r="AK43" s="14">
        <f t="shared" si="5"/>
        <v>0</v>
      </c>
      <c r="AL43" s="14">
        <f t="shared" si="5"/>
        <v>0</v>
      </c>
      <c r="AM43" s="14">
        <f t="shared" si="5"/>
        <v>0</v>
      </c>
      <c r="AN43" s="14">
        <f t="shared" si="5"/>
        <v>0</v>
      </c>
      <c r="AO43" s="14">
        <f t="shared" si="5"/>
        <v>0</v>
      </c>
      <c r="AP43" s="14">
        <f t="shared" si="5"/>
        <v>0</v>
      </c>
      <c r="AQ43" s="14">
        <f t="shared" si="5"/>
        <v>0</v>
      </c>
      <c r="AR43" s="14">
        <f t="shared" si="5"/>
        <v>0</v>
      </c>
      <c r="AS43" s="14">
        <f t="shared" si="5"/>
        <v>0</v>
      </c>
      <c r="AT43" s="14">
        <f t="shared" si="5"/>
        <v>0</v>
      </c>
      <c r="AU43" s="14">
        <f t="shared" si="5"/>
        <v>0</v>
      </c>
      <c r="AV43" s="14">
        <f t="shared" si="5"/>
        <v>0</v>
      </c>
      <c r="AW43" s="14">
        <f t="shared" si="5"/>
        <v>0</v>
      </c>
      <c r="AX43" s="14">
        <f t="shared" si="5"/>
        <v>0</v>
      </c>
      <c r="AY43" s="14">
        <f t="shared" si="5"/>
        <v>0</v>
      </c>
      <c r="AZ43" s="14">
        <f t="shared" si="5"/>
        <v>0</v>
      </c>
      <c r="BA43" s="14">
        <f t="shared" si="5"/>
        <v>0</v>
      </c>
      <c r="BB43" s="14">
        <f t="shared" si="5"/>
        <v>0</v>
      </c>
      <c r="BC43" s="14">
        <f t="shared" si="5"/>
        <v>0</v>
      </c>
      <c r="BD43" s="14">
        <f t="shared" si="5"/>
        <v>0</v>
      </c>
      <c r="BE43" s="14">
        <f t="shared" si="5"/>
        <v>0</v>
      </c>
      <c r="BF43" s="14">
        <f t="shared" si="5"/>
        <v>0</v>
      </c>
      <c r="BG43" s="14">
        <f t="shared" si="5"/>
        <v>0</v>
      </c>
      <c r="BH43" s="14">
        <f t="shared" si="5"/>
        <v>0</v>
      </c>
      <c r="BI43" s="14">
        <f t="shared" si="5"/>
        <v>0</v>
      </c>
    </row>
    <row r="44" spans="1:61">
      <c r="A44" s="22" t="s">
        <v>35</v>
      </c>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row>
    <row r="45" spans="1:61">
      <c r="A45" s="22" t="s">
        <v>36</v>
      </c>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row>
    <row r="46" spans="1:61">
      <c r="A46" s="22" t="s">
        <v>37</v>
      </c>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row>
    <row r="47" spans="1:61">
      <c r="A47" s="22" t="s">
        <v>38</v>
      </c>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row>
    <row r="48" spans="1:61">
      <c r="A48" s="22" t="s">
        <v>39</v>
      </c>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row>
    <row r="49" spans="1:61">
      <c r="A49" s="22" t="s">
        <v>40</v>
      </c>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row>
    <row r="50" spans="1:61">
      <c r="A50" s="22" t="s">
        <v>41</v>
      </c>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row>
    <row r="51" spans="1:61">
      <c r="A51" s="22" t="s">
        <v>42</v>
      </c>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row>
    <row r="52" spans="1:61">
      <c r="A52" s="22" t="s">
        <v>43</v>
      </c>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row>
    <row r="53" spans="1:61">
      <c r="A53" s="22" t="s">
        <v>44</v>
      </c>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row>
    <row r="54" spans="1:61">
      <c r="A54" s="22" t="s">
        <v>45</v>
      </c>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row>
    <row r="55" spans="1:61">
      <c r="A55" s="10" t="s">
        <v>46</v>
      </c>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row>
    <row r="56" spans="1:61" ht="30">
      <c r="A56" s="13" t="s">
        <v>47</v>
      </c>
      <c r="B56" s="14">
        <f>B43*0.205</f>
        <v>0</v>
      </c>
      <c r="C56" s="14">
        <f t="shared" ref="C56:BI56" si="6">C43*0.205</f>
        <v>0</v>
      </c>
      <c r="D56" s="14">
        <f t="shared" si="6"/>
        <v>0</v>
      </c>
      <c r="E56" s="14">
        <f t="shared" si="6"/>
        <v>0</v>
      </c>
      <c r="F56" s="14">
        <f t="shared" si="6"/>
        <v>0</v>
      </c>
      <c r="G56" s="14">
        <f t="shared" si="6"/>
        <v>0</v>
      </c>
      <c r="H56" s="14">
        <f t="shared" si="6"/>
        <v>0</v>
      </c>
      <c r="I56" s="14">
        <f t="shared" si="6"/>
        <v>0</v>
      </c>
      <c r="J56" s="14">
        <f t="shared" si="6"/>
        <v>0</v>
      </c>
      <c r="K56" s="14">
        <f t="shared" si="6"/>
        <v>0</v>
      </c>
      <c r="L56" s="14">
        <f t="shared" si="6"/>
        <v>0</v>
      </c>
      <c r="M56" s="14">
        <f t="shared" si="6"/>
        <v>0</v>
      </c>
      <c r="N56" s="14">
        <f t="shared" si="6"/>
        <v>0</v>
      </c>
      <c r="O56" s="14">
        <f t="shared" si="6"/>
        <v>0</v>
      </c>
      <c r="P56" s="14">
        <f t="shared" si="6"/>
        <v>0</v>
      </c>
      <c r="Q56" s="14">
        <f t="shared" si="6"/>
        <v>0</v>
      </c>
      <c r="R56" s="14">
        <f t="shared" si="6"/>
        <v>0</v>
      </c>
      <c r="S56" s="14">
        <f t="shared" si="6"/>
        <v>0</v>
      </c>
      <c r="T56" s="14">
        <f t="shared" si="6"/>
        <v>0</v>
      </c>
      <c r="U56" s="14">
        <f t="shared" si="6"/>
        <v>0</v>
      </c>
      <c r="V56" s="14">
        <f t="shared" si="6"/>
        <v>0</v>
      </c>
      <c r="W56" s="14">
        <f t="shared" si="6"/>
        <v>0</v>
      </c>
      <c r="X56" s="14">
        <f t="shared" si="6"/>
        <v>0</v>
      </c>
      <c r="Y56" s="14">
        <f t="shared" si="6"/>
        <v>0</v>
      </c>
      <c r="Z56" s="14">
        <f t="shared" si="6"/>
        <v>0</v>
      </c>
      <c r="AA56" s="14">
        <f t="shared" si="6"/>
        <v>0</v>
      </c>
      <c r="AB56" s="14">
        <f t="shared" si="6"/>
        <v>0</v>
      </c>
      <c r="AC56" s="14">
        <f t="shared" si="6"/>
        <v>0</v>
      </c>
      <c r="AD56" s="14">
        <f t="shared" si="6"/>
        <v>0</v>
      </c>
      <c r="AE56" s="14">
        <f t="shared" si="6"/>
        <v>0</v>
      </c>
      <c r="AF56" s="14">
        <f t="shared" si="6"/>
        <v>0</v>
      </c>
      <c r="AG56" s="14">
        <f t="shared" si="6"/>
        <v>0</v>
      </c>
      <c r="AH56" s="14">
        <f t="shared" si="6"/>
        <v>0</v>
      </c>
      <c r="AI56" s="14">
        <f t="shared" si="6"/>
        <v>0</v>
      </c>
      <c r="AJ56" s="14">
        <f t="shared" si="6"/>
        <v>0</v>
      </c>
      <c r="AK56" s="14">
        <f t="shared" si="6"/>
        <v>0</v>
      </c>
      <c r="AL56" s="14">
        <f t="shared" si="6"/>
        <v>0</v>
      </c>
      <c r="AM56" s="14">
        <f t="shared" si="6"/>
        <v>0</v>
      </c>
      <c r="AN56" s="14">
        <f t="shared" si="6"/>
        <v>0</v>
      </c>
      <c r="AO56" s="14">
        <f t="shared" si="6"/>
        <v>0</v>
      </c>
      <c r="AP56" s="14">
        <f t="shared" si="6"/>
        <v>0</v>
      </c>
      <c r="AQ56" s="14">
        <f t="shared" si="6"/>
        <v>0</v>
      </c>
      <c r="AR56" s="14">
        <f t="shared" si="6"/>
        <v>0</v>
      </c>
      <c r="AS56" s="14">
        <f t="shared" si="6"/>
        <v>0</v>
      </c>
      <c r="AT56" s="14">
        <f t="shared" si="6"/>
        <v>0</v>
      </c>
      <c r="AU56" s="14">
        <f t="shared" si="6"/>
        <v>0</v>
      </c>
      <c r="AV56" s="14">
        <f t="shared" si="6"/>
        <v>0</v>
      </c>
      <c r="AW56" s="14">
        <f t="shared" si="6"/>
        <v>0</v>
      </c>
      <c r="AX56" s="14">
        <f t="shared" si="6"/>
        <v>0</v>
      </c>
      <c r="AY56" s="14">
        <f t="shared" si="6"/>
        <v>0</v>
      </c>
      <c r="AZ56" s="14">
        <f t="shared" si="6"/>
        <v>0</v>
      </c>
      <c r="BA56" s="14">
        <f t="shared" si="6"/>
        <v>0</v>
      </c>
      <c r="BB56" s="14">
        <f t="shared" si="6"/>
        <v>0</v>
      </c>
      <c r="BC56" s="14">
        <f t="shared" si="6"/>
        <v>0</v>
      </c>
      <c r="BD56" s="14">
        <f t="shared" si="6"/>
        <v>0</v>
      </c>
      <c r="BE56" s="14">
        <f t="shared" si="6"/>
        <v>0</v>
      </c>
      <c r="BF56" s="14">
        <f t="shared" si="6"/>
        <v>0</v>
      </c>
      <c r="BG56" s="14">
        <f t="shared" si="6"/>
        <v>0</v>
      </c>
      <c r="BH56" s="14">
        <f t="shared" si="6"/>
        <v>0</v>
      </c>
      <c r="BI56" s="14">
        <f t="shared" si="6"/>
        <v>0</v>
      </c>
    </row>
    <row r="57" spans="1:61">
      <c r="A57" s="18"/>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row>
    <row r="58" spans="1:61">
      <c r="A58" s="17"/>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row>
    <row r="59" spans="1:61">
      <c r="A59" s="17"/>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row>
    <row r="60" spans="1:61">
      <c r="A60" s="13" t="s">
        <v>48</v>
      </c>
      <c r="B60" s="14">
        <f>SUM(B61:B68)</f>
        <v>0</v>
      </c>
      <c r="C60" s="14">
        <f t="shared" ref="C60:BI60" si="7">SUM(C61:C68)</f>
        <v>0</v>
      </c>
      <c r="D60" s="14">
        <f t="shared" si="7"/>
        <v>0</v>
      </c>
      <c r="E60" s="14">
        <f t="shared" si="7"/>
        <v>0</v>
      </c>
      <c r="F60" s="14">
        <f t="shared" si="7"/>
        <v>0</v>
      </c>
      <c r="G60" s="14">
        <f t="shared" si="7"/>
        <v>0</v>
      </c>
      <c r="H60" s="14">
        <f t="shared" si="7"/>
        <v>0</v>
      </c>
      <c r="I60" s="14">
        <f t="shared" si="7"/>
        <v>0</v>
      </c>
      <c r="J60" s="14">
        <f t="shared" si="7"/>
        <v>0</v>
      </c>
      <c r="K60" s="14">
        <f t="shared" si="7"/>
        <v>0</v>
      </c>
      <c r="L60" s="14">
        <f t="shared" si="7"/>
        <v>0</v>
      </c>
      <c r="M60" s="14">
        <f t="shared" si="7"/>
        <v>0</v>
      </c>
      <c r="N60" s="14">
        <f t="shared" si="7"/>
        <v>0</v>
      </c>
      <c r="O60" s="14">
        <f t="shared" si="7"/>
        <v>0</v>
      </c>
      <c r="P60" s="14">
        <f t="shared" si="7"/>
        <v>0</v>
      </c>
      <c r="Q60" s="14">
        <f t="shared" si="7"/>
        <v>0</v>
      </c>
      <c r="R60" s="14">
        <f t="shared" si="7"/>
        <v>0</v>
      </c>
      <c r="S60" s="14">
        <f t="shared" si="7"/>
        <v>0</v>
      </c>
      <c r="T60" s="14">
        <f t="shared" si="7"/>
        <v>0</v>
      </c>
      <c r="U60" s="14">
        <f t="shared" si="7"/>
        <v>0</v>
      </c>
      <c r="V60" s="14">
        <f t="shared" si="7"/>
        <v>0</v>
      </c>
      <c r="W60" s="14">
        <f t="shared" si="7"/>
        <v>0</v>
      </c>
      <c r="X60" s="14">
        <f t="shared" si="7"/>
        <v>0</v>
      </c>
      <c r="Y60" s="14">
        <f t="shared" si="7"/>
        <v>0</v>
      </c>
      <c r="Z60" s="14">
        <f t="shared" si="7"/>
        <v>0</v>
      </c>
      <c r="AA60" s="14">
        <f t="shared" si="7"/>
        <v>0</v>
      </c>
      <c r="AB60" s="14">
        <f t="shared" si="7"/>
        <v>0</v>
      </c>
      <c r="AC60" s="14">
        <f t="shared" si="7"/>
        <v>0</v>
      </c>
      <c r="AD60" s="14">
        <f t="shared" si="7"/>
        <v>0</v>
      </c>
      <c r="AE60" s="14">
        <f t="shared" si="7"/>
        <v>0</v>
      </c>
      <c r="AF60" s="14">
        <f t="shared" si="7"/>
        <v>0</v>
      </c>
      <c r="AG60" s="14">
        <f t="shared" si="7"/>
        <v>0</v>
      </c>
      <c r="AH60" s="14">
        <f t="shared" si="7"/>
        <v>0</v>
      </c>
      <c r="AI60" s="14">
        <f t="shared" si="7"/>
        <v>0</v>
      </c>
      <c r="AJ60" s="14">
        <f t="shared" si="7"/>
        <v>0</v>
      </c>
      <c r="AK60" s="14">
        <f t="shared" si="7"/>
        <v>0</v>
      </c>
      <c r="AL60" s="14">
        <f t="shared" si="7"/>
        <v>0</v>
      </c>
      <c r="AM60" s="14">
        <f t="shared" si="7"/>
        <v>0</v>
      </c>
      <c r="AN60" s="14">
        <f t="shared" si="7"/>
        <v>0</v>
      </c>
      <c r="AO60" s="14">
        <f t="shared" si="7"/>
        <v>0</v>
      </c>
      <c r="AP60" s="14">
        <f t="shared" si="7"/>
        <v>0</v>
      </c>
      <c r="AQ60" s="14">
        <f t="shared" si="7"/>
        <v>0</v>
      </c>
      <c r="AR60" s="14">
        <f t="shared" si="7"/>
        <v>0</v>
      </c>
      <c r="AS60" s="14">
        <f t="shared" si="7"/>
        <v>0</v>
      </c>
      <c r="AT60" s="14">
        <f t="shared" si="7"/>
        <v>0</v>
      </c>
      <c r="AU60" s="14">
        <f t="shared" si="7"/>
        <v>0</v>
      </c>
      <c r="AV60" s="14">
        <f t="shared" si="7"/>
        <v>0</v>
      </c>
      <c r="AW60" s="14">
        <f t="shared" si="7"/>
        <v>0</v>
      </c>
      <c r="AX60" s="14">
        <f t="shared" si="7"/>
        <v>0</v>
      </c>
      <c r="AY60" s="14">
        <f t="shared" si="7"/>
        <v>0</v>
      </c>
      <c r="AZ60" s="14">
        <f t="shared" si="7"/>
        <v>0</v>
      </c>
      <c r="BA60" s="14">
        <f t="shared" si="7"/>
        <v>0</v>
      </c>
      <c r="BB60" s="14">
        <f t="shared" si="7"/>
        <v>0</v>
      </c>
      <c r="BC60" s="14">
        <f t="shared" si="7"/>
        <v>0</v>
      </c>
      <c r="BD60" s="14">
        <f t="shared" si="7"/>
        <v>0</v>
      </c>
      <c r="BE60" s="14">
        <f t="shared" si="7"/>
        <v>0</v>
      </c>
      <c r="BF60" s="14">
        <f t="shared" si="7"/>
        <v>0</v>
      </c>
      <c r="BG60" s="14">
        <f t="shared" si="7"/>
        <v>0</v>
      </c>
      <c r="BH60" s="14">
        <f t="shared" si="7"/>
        <v>0</v>
      </c>
      <c r="BI60" s="14">
        <f t="shared" si="7"/>
        <v>0</v>
      </c>
    </row>
    <row r="61" spans="1:61">
      <c r="A61" s="23" t="s">
        <v>49</v>
      </c>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row>
    <row r="62" spans="1:61">
      <c r="A62" s="25" t="s">
        <v>50</v>
      </c>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row>
    <row r="63" spans="1:61">
      <c r="A63" s="25" t="s">
        <v>51</v>
      </c>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row>
    <row r="64" spans="1:61">
      <c r="A64" s="25" t="s">
        <v>52</v>
      </c>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row>
    <row r="65" spans="1:61">
      <c r="A65" s="25" t="s">
        <v>53</v>
      </c>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row>
    <row r="66" spans="1:61">
      <c r="A66" s="25" t="s">
        <v>54</v>
      </c>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row>
    <row r="67" spans="1:61">
      <c r="A67" s="25" t="s">
        <v>55</v>
      </c>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row>
    <row r="68" spans="1:61">
      <c r="A68" s="25" t="s">
        <v>56</v>
      </c>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row>
    <row r="69" spans="1:61">
      <c r="A69" s="13" t="s">
        <v>57</v>
      </c>
      <c r="B69" s="14">
        <f>SUM(B70:B79)</f>
        <v>0</v>
      </c>
      <c r="C69" s="14">
        <f t="shared" ref="C69:BI69" si="8">SUM(C70:C79)</f>
        <v>0</v>
      </c>
      <c r="D69" s="14">
        <f t="shared" si="8"/>
        <v>0</v>
      </c>
      <c r="E69" s="14">
        <f t="shared" si="8"/>
        <v>0</v>
      </c>
      <c r="F69" s="14">
        <f t="shared" si="8"/>
        <v>0</v>
      </c>
      <c r="G69" s="14">
        <f t="shared" si="8"/>
        <v>0</v>
      </c>
      <c r="H69" s="14">
        <f t="shared" si="8"/>
        <v>0</v>
      </c>
      <c r="I69" s="14">
        <f t="shared" si="8"/>
        <v>0</v>
      </c>
      <c r="J69" s="14">
        <f t="shared" si="8"/>
        <v>0</v>
      </c>
      <c r="K69" s="14">
        <f t="shared" si="8"/>
        <v>0</v>
      </c>
      <c r="L69" s="14">
        <f t="shared" si="8"/>
        <v>0</v>
      </c>
      <c r="M69" s="14">
        <f t="shared" si="8"/>
        <v>0</v>
      </c>
      <c r="N69" s="14">
        <f t="shared" si="8"/>
        <v>0</v>
      </c>
      <c r="O69" s="14">
        <f t="shared" si="8"/>
        <v>0</v>
      </c>
      <c r="P69" s="14">
        <f t="shared" si="8"/>
        <v>0</v>
      </c>
      <c r="Q69" s="14">
        <f t="shared" si="8"/>
        <v>0</v>
      </c>
      <c r="R69" s="14">
        <f t="shared" si="8"/>
        <v>0</v>
      </c>
      <c r="S69" s="14">
        <f t="shared" si="8"/>
        <v>0</v>
      </c>
      <c r="T69" s="14">
        <f t="shared" si="8"/>
        <v>0</v>
      </c>
      <c r="U69" s="14">
        <f t="shared" si="8"/>
        <v>0</v>
      </c>
      <c r="V69" s="14">
        <f t="shared" si="8"/>
        <v>0</v>
      </c>
      <c r="W69" s="14">
        <f t="shared" si="8"/>
        <v>0</v>
      </c>
      <c r="X69" s="14">
        <f t="shared" si="8"/>
        <v>0</v>
      </c>
      <c r="Y69" s="14">
        <f t="shared" si="8"/>
        <v>0</v>
      </c>
      <c r="Z69" s="14">
        <f t="shared" si="8"/>
        <v>0</v>
      </c>
      <c r="AA69" s="14">
        <f t="shared" si="8"/>
        <v>0</v>
      </c>
      <c r="AB69" s="14">
        <f t="shared" si="8"/>
        <v>0</v>
      </c>
      <c r="AC69" s="14">
        <f t="shared" si="8"/>
        <v>0</v>
      </c>
      <c r="AD69" s="14">
        <f t="shared" si="8"/>
        <v>0</v>
      </c>
      <c r="AE69" s="14">
        <f t="shared" si="8"/>
        <v>0</v>
      </c>
      <c r="AF69" s="14">
        <f t="shared" si="8"/>
        <v>0</v>
      </c>
      <c r="AG69" s="14">
        <f t="shared" si="8"/>
        <v>0</v>
      </c>
      <c r="AH69" s="14">
        <f t="shared" si="8"/>
        <v>0</v>
      </c>
      <c r="AI69" s="14">
        <f t="shared" si="8"/>
        <v>0</v>
      </c>
      <c r="AJ69" s="14">
        <f t="shared" si="8"/>
        <v>0</v>
      </c>
      <c r="AK69" s="14">
        <f t="shared" si="8"/>
        <v>0</v>
      </c>
      <c r="AL69" s="14">
        <f t="shared" si="8"/>
        <v>0</v>
      </c>
      <c r="AM69" s="14">
        <f t="shared" si="8"/>
        <v>0</v>
      </c>
      <c r="AN69" s="14">
        <f t="shared" si="8"/>
        <v>0</v>
      </c>
      <c r="AO69" s="14">
        <f t="shared" si="8"/>
        <v>0</v>
      </c>
      <c r="AP69" s="14">
        <f t="shared" si="8"/>
        <v>0</v>
      </c>
      <c r="AQ69" s="14">
        <f t="shared" si="8"/>
        <v>0</v>
      </c>
      <c r="AR69" s="14">
        <f t="shared" si="8"/>
        <v>0</v>
      </c>
      <c r="AS69" s="14">
        <f t="shared" si="8"/>
        <v>0</v>
      </c>
      <c r="AT69" s="14">
        <f t="shared" si="8"/>
        <v>0</v>
      </c>
      <c r="AU69" s="14">
        <f t="shared" si="8"/>
        <v>0</v>
      </c>
      <c r="AV69" s="14">
        <f t="shared" si="8"/>
        <v>0</v>
      </c>
      <c r="AW69" s="14">
        <f t="shared" si="8"/>
        <v>0</v>
      </c>
      <c r="AX69" s="14">
        <f t="shared" si="8"/>
        <v>0</v>
      </c>
      <c r="AY69" s="14">
        <f t="shared" si="8"/>
        <v>0</v>
      </c>
      <c r="AZ69" s="14">
        <f t="shared" si="8"/>
        <v>0</v>
      </c>
      <c r="BA69" s="14">
        <f t="shared" si="8"/>
        <v>0</v>
      </c>
      <c r="BB69" s="14">
        <f t="shared" si="8"/>
        <v>0</v>
      </c>
      <c r="BC69" s="14">
        <f t="shared" si="8"/>
        <v>0</v>
      </c>
      <c r="BD69" s="14">
        <f t="shared" si="8"/>
        <v>0</v>
      </c>
      <c r="BE69" s="14">
        <f t="shared" si="8"/>
        <v>0</v>
      </c>
      <c r="BF69" s="14">
        <f t="shared" si="8"/>
        <v>0</v>
      </c>
      <c r="BG69" s="14">
        <f t="shared" si="8"/>
        <v>0</v>
      </c>
      <c r="BH69" s="14">
        <f t="shared" si="8"/>
        <v>0</v>
      </c>
      <c r="BI69" s="14">
        <f t="shared" si="8"/>
        <v>0</v>
      </c>
    </row>
    <row r="70" spans="1:61">
      <c r="A70" s="25" t="s">
        <v>58</v>
      </c>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row>
    <row r="71" spans="1:61">
      <c r="A71" s="25" t="s">
        <v>59</v>
      </c>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row>
    <row r="72" spans="1:61">
      <c r="A72" s="25" t="s">
        <v>60</v>
      </c>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row>
    <row r="73" spans="1:61">
      <c r="A73" s="25" t="s">
        <v>61</v>
      </c>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row>
    <row r="74" spans="1:61">
      <c r="A74" s="25" t="s">
        <v>62</v>
      </c>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row>
    <row r="75" spans="1:61">
      <c r="A75" s="25" t="s">
        <v>63</v>
      </c>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row>
    <row r="76" spans="1:61">
      <c r="A76" s="25" t="s">
        <v>64</v>
      </c>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row>
    <row r="77" spans="1:61">
      <c r="A77" s="25" t="s">
        <v>65</v>
      </c>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row>
    <row r="78" spans="1:61">
      <c r="A78" s="25" t="s">
        <v>66</v>
      </c>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row>
    <row r="79" spans="1:61">
      <c r="A79" s="25" t="s">
        <v>67</v>
      </c>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row>
    <row r="80" spans="1:61" ht="15.75" thickBot="1">
      <c r="A80" s="27" t="s">
        <v>68</v>
      </c>
      <c r="B80" s="28">
        <f>B3-B10</f>
        <v>0</v>
      </c>
      <c r="C80" s="28">
        <f t="shared" ref="C80:BI80" si="9">C3-C10</f>
        <v>0</v>
      </c>
      <c r="D80" s="28">
        <f t="shared" si="9"/>
        <v>0</v>
      </c>
      <c r="E80" s="28">
        <f t="shared" si="9"/>
        <v>0</v>
      </c>
      <c r="F80" s="28">
        <f t="shared" si="9"/>
        <v>0</v>
      </c>
      <c r="G80" s="28">
        <f t="shared" si="9"/>
        <v>0</v>
      </c>
      <c r="H80" s="28">
        <f t="shared" si="9"/>
        <v>0</v>
      </c>
      <c r="I80" s="28">
        <f t="shared" si="9"/>
        <v>0</v>
      </c>
      <c r="J80" s="28">
        <f t="shared" si="9"/>
        <v>0</v>
      </c>
      <c r="K80" s="28">
        <f t="shared" si="9"/>
        <v>0</v>
      </c>
      <c r="L80" s="28">
        <f t="shared" si="9"/>
        <v>0</v>
      </c>
      <c r="M80" s="28">
        <f>M3-M10</f>
        <v>0</v>
      </c>
      <c r="N80" s="28">
        <f t="shared" si="9"/>
        <v>0</v>
      </c>
      <c r="O80" s="28">
        <f t="shared" si="9"/>
        <v>0</v>
      </c>
      <c r="P80" s="28">
        <f t="shared" si="9"/>
        <v>0</v>
      </c>
      <c r="Q80" s="28">
        <f t="shared" si="9"/>
        <v>0</v>
      </c>
      <c r="R80" s="28">
        <f t="shared" si="9"/>
        <v>0</v>
      </c>
      <c r="S80" s="28">
        <f t="shared" si="9"/>
        <v>0</v>
      </c>
      <c r="T80" s="28">
        <f t="shared" si="9"/>
        <v>0</v>
      </c>
      <c r="U80" s="28">
        <f t="shared" si="9"/>
        <v>0</v>
      </c>
      <c r="V80" s="28">
        <f t="shared" si="9"/>
        <v>0</v>
      </c>
      <c r="W80" s="28">
        <f t="shared" si="9"/>
        <v>0</v>
      </c>
      <c r="X80" s="28">
        <f t="shared" si="9"/>
        <v>0</v>
      </c>
      <c r="Y80" s="28">
        <f t="shared" si="9"/>
        <v>0</v>
      </c>
      <c r="Z80" s="28">
        <f t="shared" si="9"/>
        <v>0</v>
      </c>
      <c r="AA80" s="28">
        <f t="shared" si="9"/>
        <v>0</v>
      </c>
      <c r="AB80" s="28">
        <f t="shared" si="9"/>
        <v>0</v>
      </c>
      <c r="AC80" s="28">
        <f t="shared" si="9"/>
        <v>0</v>
      </c>
      <c r="AD80" s="28">
        <f t="shared" si="9"/>
        <v>0</v>
      </c>
      <c r="AE80" s="28">
        <f t="shared" si="9"/>
        <v>0</v>
      </c>
      <c r="AF80" s="28">
        <f t="shared" si="9"/>
        <v>0</v>
      </c>
      <c r="AG80" s="28">
        <f t="shared" si="9"/>
        <v>0</v>
      </c>
      <c r="AH80" s="28">
        <f t="shared" si="9"/>
        <v>0</v>
      </c>
      <c r="AI80" s="28">
        <f t="shared" si="9"/>
        <v>0</v>
      </c>
      <c r="AJ80" s="28">
        <f t="shared" si="9"/>
        <v>0</v>
      </c>
      <c r="AK80" s="28">
        <f t="shared" si="9"/>
        <v>0</v>
      </c>
      <c r="AL80" s="28">
        <f t="shared" si="9"/>
        <v>0</v>
      </c>
      <c r="AM80" s="28">
        <f t="shared" si="9"/>
        <v>0</v>
      </c>
      <c r="AN80" s="28">
        <f t="shared" si="9"/>
        <v>0</v>
      </c>
      <c r="AO80" s="28">
        <f t="shared" si="9"/>
        <v>0</v>
      </c>
      <c r="AP80" s="28">
        <f t="shared" si="9"/>
        <v>0</v>
      </c>
      <c r="AQ80" s="28">
        <f t="shared" si="9"/>
        <v>0</v>
      </c>
      <c r="AR80" s="28">
        <f t="shared" si="9"/>
        <v>0</v>
      </c>
      <c r="AS80" s="28">
        <f t="shared" si="9"/>
        <v>0</v>
      </c>
      <c r="AT80" s="28">
        <f t="shared" si="9"/>
        <v>0</v>
      </c>
      <c r="AU80" s="28">
        <f t="shared" si="9"/>
        <v>0</v>
      </c>
      <c r="AV80" s="28">
        <f t="shared" si="9"/>
        <v>0</v>
      </c>
      <c r="AW80" s="28">
        <f t="shared" si="9"/>
        <v>0</v>
      </c>
      <c r="AX80" s="28">
        <f t="shared" si="9"/>
        <v>0</v>
      </c>
      <c r="AY80" s="28">
        <f t="shared" si="9"/>
        <v>0</v>
      </c>
      <c r="AZ80" s="28">
        <f t="shared" si="9"/>
        <v>0</v>
      </c>
      <c r="BA80" s="28">
        <f t="shared" si="9"/>
        <v>0</v>
      </c>
      <c r="BB80" s="28">
        <f t="shared" si="9"/>
        <v>0</v>
      </c>
      <c r="BC80" s="28">
        <f t="shared" si="9"/>
        <v>0</v>
      </c>
      <c r="BD80" s="28">
        <f t="shared" si="9"/>
        <v>0</v>
      </c>
      <c r="BE80" s="28">
        <f t="shared" si="9"/>
        <v>0</v>
      </c>
      <c r="BF80" s="28">
        <f t="shared" si="9"/>
        <v>0</v>
      </c>
      <c r="BG80" s="28">
        <f t="shared" si="9"/>
        <v>0</v>
      </c>
      <c r="BH80" s="28">
        <f t="shared" si="9"/>
        <v>0</v>
      </c>
      <c r="BI80" s="28">
        <f t="shared" si="9"/>
        <v>0</v>
      </c>
    </row>
    <row r="81" spans="2:2" ht="15.75" thickTop="1"/>
    <row r="85" spans="2:2">
      <c r="B85" s="29"/>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EF9F8-1FCD-4E7E-8EFE-A2374194E161}">
  <sheetPr>
    <tabColor theme="4" tint="-0.249977111117893"/>
  </sheetPr>
  <dimension ref="B2:E20"/>
  <sheetViews>
    <sheetView showGridLines="0" workbookViewId="0">
      <selection activeCell="E34" sqref="E34"/>
    </sheetView>
  </sheetViews>
  <sheetFormatPr defaultRowHeight="15"/>
  <cols>
    <col min="1" max="1" width="9.140625" style="3"/>
    <col min="2" max="4" width="26.28515625" style="3" customWidth="1"/>
    <col min="5" max="5" width="29.85546875" style="3" bestFit="1" customWidth="1"/>
    <col min="6" max="16384" width="9.140625" style="3"/>
  </cols>
  <sheetData>
    <row r="2" spans="2:5" ht="15" customHeight="1">
      <c r="B2" s="246" t="s">
        <v>69</v>
      </c>
      <c r="C2" s="246"/>
      <c r="D2" s="246"/>
      <c r="E2" s="246"/>
    </row>
    <row r="3" spans="2:5">
      <c r="B3" s="246"/>
      <c r="C3" s="246"/>
      <c r="D3" s="246"/>
      <c r="E3" s="246"/>
    </row>
    <row r="4" spans="2:5">
      <c r="B4" s="246"/>
      <c r="C4" s="246"/>
      <c r="D4" s="246"/>
      <c r="E4" s="246"/>
    </row>
    <row r="5" spans="2:5">
      <c r="B5" s="246"/>
      <c r="C5" s="246"/>
      <c r="D5" s="246"/>
      <c r="E5" s="246"/>
    </row>
    <row r="6" spans="2:5" ht="31.9" customHeight="1">
      <c r="B6" s="246"/>
      <c r="C6" s="246"/>
      <c r="D6" s="246"/>
      <c r="E6" s="246"/>
    </row>
    <row r="7" spans="2:5" ht="15.75" thickBot="1"/>
    <row r="8" spans="2:5" ht="15.75" thickBot="1">
      <c r="B8" s="247" t="s">
        <v>70</v>
      </c>
      <c r="C8" s="248" t="s">
        <v>71</v>
      </c>
      <c r="D8" s="248" t="s">
        <v>14</v>
      </c>
      <c r="E8" s="249" t="s">
        <v>72</v>
      </c>
    </row>
    <row r="9" spans="2:5">
      <c r="B9" s="250" t="s">
        <v>73</v>
      </c>
      <c r="C9" s="251"/>
      <c r="D9" s="30" t="s">
        <v>74</v>
      </c>
      <c r="E9" s="252" t="s">
        <v>75</v>
      </c>
    </row>
    <row r="10" spans="2:5">
      <c r="B10" s="250" t="s">
        <v>76</v>
      </c>
      <c r="C10" s="251"/>
      <c r="D10" s="33"/>
      <c r="E10" s="252"/>
    </row>
    <row r="11" spans="2:5">
      <c r="B11" s="250" t="s">
        <v>77</v>
      </c>
      <c r="C11" s="251"/>
      <c r="D11" s="33"/>
      <c r="E11" s="252"/>
    </row>
    <row r="12" spans="2:5">
      <c r="B12" s="250" t="s">
        <v>78</v>
      </c>
      <c r="C12" s="251"/>
      <c r="D12" s="33"/>
      <c r="E12" s="252"/>
    </row>
    <row r="13" spans="2:5">
      <c r="B13" s="250" t="s">
        <v>79</v>
      </c>
      <c r="C13" s="251"/>
      <c r="D13" s="33"/>
      <c r="E13" s="252"/>
    </row>
    <row r="14" spans="2:5">
      <c r="B14" s="250" t="s">
        <v>80</v>
      </c>
      <c r="C14" s="251"/>
      <c r="D14" s="33"/>
      <c r="E14" s="252"/>
    </row>
    <row r="15" spans="2:5">
      <c r="B15" s="250" t="s">
        <v>81</v>
      </c>
      <c r="C15" s="251"/>
      <c r="D15" s="33"/>
      <c r="E15" s="252"/>
    </row>
    <row r="16" spans="2:5">
      <c r="B16" s="250" t="s">
        <v>82</v>
      </c>
      <c r="C16" s="251"/>
      <c r="D16" s="33"/>
      <c r="E16" s="252"/>
    </row>
    <row r="17" spans="2:5">
      <c r="B17" s="250" t="s">
        <v>83</v>
      </c>
      <c r="C17" s="251"/>
      <c r="D17" s="33"/>
      <c r="E17" s="252"/>
    </row>
    <row r="18" spans="2:5">
      <c r="B18" s="250" t="s">
        <v>84</v>
      </c>
      <c r="C18" s="251"/>
      <c r="D18" s="33"/>
      <c r="E18" s="252"/>
    </row>
    <row r="19" spans="2:5">
      <c r="B19" s="250" t="s">
        <v>85</v>
      </c>
      <c r="C19" s="251"/>
      <c r="D19" s="33"/>
      <c r="E19" s="252"/>
    </row>
    <row r="20" spans="2:5" ht="15.75" thickBot="1">
      <c r="B20" s="253" t="s">
        <v>86</v>
      </c>
      <c r="C20" s="254"/>
      <c r="D20" s="255"/>
      <c r="E20" s="256"/>
    </row>
  </sheetData>
  <mergeCells count="1">
    <mergeCell ref="B2:E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EAF8B-C520-4851-9377-2E34B71C1BA2}">
  <sheetPr>
    <tabColor theme="4" tint="-0.249977111117893"/>
  </sheetPr>
  <dimension ref="B2:N3"/>
  <sheetViews>
    <sheetView showGridLines="0" workbookViewId="0">
      <selection activeCell="B78" sqref="B78"/>
    </sheetView>
  </sheetViews>
  <sheetFormatPr defaultRowHeight="15"/>
  <cols>
    <col min="1" max="16384" width="9.140625" style="3"/>
  </cols>
  <sheetData>
    <row r="2" spans="2:14">
      <c r="B2" s="35" t="s">
        <v>87</v>
      </c>
      <c r="C2" s="35"/>
      <c r="D2" s="35"/>
      <c r="E2" s="35"/>
      <c r="F2" s="35"/>
      <c r="G2" s="35"/>
      <c r="H2" s="35"/>
      <c r="I2" s="35"/>
      <c r="J2" s="35"/>
      <c r="K2" s="35"/>
      <c r="L2" s="35"/>
      <c r="M2" s="35"/>
      <c r="N2" s="35"/>
    </row>
    <row r="3" spans="2:14">
      <c r="B3" s="36" t="s">
        <v>88</v>
      </c>
      <c r="C3" s="36"/>
      <c r="D3" s="36"/>
      <c r="E3" s="36"/>
      <c r="F3" s="36"/>
      <c r="G3" s="36"/>
      <c r="H3" s="36"/>
      <c r="I3" s="36"/>
      <c r="J3" s="36"/>
      <c r="K3" s="36"/>
      <c r="L3" s="36"/>
      <c r="M3" s="36"/>
      <c r="N3" s="36"/>
    </row>
  </sheetData>
  <mergeCells count="2">
    <mergeCell ref="B2:N2"/>
    <mergeCell ref="B3:N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10</vt:i4>
      </vt:variant>
    </vt:vector>
  </HeadingPairs>
  <TitlesOfParts>
    <vt:vector size="10" baseType="lpstr">
      <vt:lpstr>SME status</vt:lpstr>
      <vt:lpstr>Initial data</vt:lpstr>
      <vt:lpstr>Project description</vt:lpstr>
      <vt:lpstr>Team</vt:lpstr>
      <vt:lpstr>Business model</vt:lpstr>
      <vt:lpstr>Statements</vt:lpstr>
      <vt:lpstr>Forecast of revenus and costs</vt:lpstr>
      <vt:lpstr>Fixed assets</vt:lpstr>
      <vt:lpstr>Additional notes</vt:lpstr>
      <vt:lpstr>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Łukasz Feldman</dc:creator>
  <cp:keywords/>
  <dc:description/>
  <cp:lastModifiedBy>Marcin Guzdek</cp:lastModifiedBy>
  <cp:revision/>
  <dcterms:created xsi:type="dcterms:W3CDTF">2019-04-07T19:55:03Z</dcterms:created>
  <dcterms:modified xsi:type="dcterms:W3CDTF">2022-01-18T13:36:45Z</dcterms:modified>
  <cp:category/>
  <cp:contentStatus/>
</cp:coreProperties>
</file>